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akervannverk-my.sharepoint.com/personal/trond_blakervannverk_no/Documents/Trond/BV/BV analyser/"/>
    </mc:Choice>
  </mc:AlternateContent>
  <xr:revisionPtr revIDLastSave="4" documentId="8_{D3F5F4BD-AC76-4AF8-A8D7-4B4DB88E7210}" xr6:coauthVersionLast="47" xr6:coauthVersionMax="47" xr10:uidLastSave="{5B755640-658C-4711-879C-186C822DC78D}"/>
  <bookViews>
    <workbookView xWindow="-120" yWindow="-120" windowWidth="29040" windowHeight="1572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6" i="1" l="1"/>
  <c r="AU65" i="1"/>
  <c r="AU64" i="1"/>
  <c r="AU63" i="1"/>
  <c r="AU62" i="1"/>
  <c r="I66" i="1"/>
  <c r="J66" i="1"/>
  <c r="I65" i="1"/>
  <c r="J65" i="1"/>
  <c r="I64" i="1"/>
  <c r="J64" i="1"/>
  <c r="I63" i="1"/>
  <c r="J63" i="1"/>
  <c r="I62" i="1"/>
  <c r="J62" i="1"/>
  <c r="AW66" i="1"/>
  <c r="AV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W72" i="1" s="1"/>
  <c r="V66" i="1"/>
  <c r="U66" i="1"/>
  <c r="T66" i="1"/>
  <c r="S66" i="1"/>
  <c r="R66" i="1"/>
  <c r="R72" i="1" s="1"/>
  <c r="Q66" i="1"/>
  <c r="Q72" i="1" s="1"/>
  <c r="P66" i="1"/>
  <c r="P72" i="1" s="1"/>
  <c r="O66" i="1"/>
  <c r="N66" i="1"/>
  <c r="M66" i="1"/>
  <c r="L66" i="1"/>
  <c r="L72" i="1" s="1"/>
  <c r="K66" i="1"/>
  <c r="H66" i="1"/>
  <c r="G66" i="1"/>
  <c r="F66" i="1"/>
  <c r="E66" i="1"/>
  <c r="AW65" i="1"/>
  <c r="AV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W71" i="1" s="1"/>
  <c r="V65" i="1"/>
  <c r="U65" i="1"/>
  <c r="T65" i="1"/>
  <c r="S65" i="1"/>
  <c r="R65" i="1"/>
  <c r="R71" i="1" s="1"/>
  <c r="Q65" i="1"/>
  <c r="Q71" i="1" s="1"/>
  <c r="P65" i="1"/>
  <c r="P71" i="1" s="1"/>
  <c r="O65" i="1"/>
  <c r="N65" i="1"/>
  <c r="M65" i="1"/>
  <c r="L65" i="1"/>
  <c r="L71" i="1" s="1"/>
  <c r="K65" i="1"/>
  <c r="H65" i="1"/>
  <c r="G65" i="1"/>
  <c r="F65" i="1"/>
  <c r="E65" i="1"/>
  <c r="AW64" i="1"/>
  <c r="AV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W70" i="1" s="1"/>
  <c r="V64" i="1"/>
  <c r="U64" i="1"/>
  <c r="T64" i="1"/>
  <c r="S64" i="1"/>
  <c r="R64" i="1"/>
  <c r="R70" i="1" s="1"/>
  <c r="Q64" i="1"/>
  <c r="Q70" i="1" s="1"/>
  <c r="P64" i="1"/>
  <c r="P70" i="1" s="1"/>
  <c r="O64" i="1"/>
  <c r="N64" i="1"/>
  <c r="M64" i="1"/>
  <c r="L64" i="1"/>
  <c r="L70" i="1" s="1"/>
  <c r="K64" i="1"/>
  <c r="H64" i="1"/>
  <c r="G64" i="1"/>
  <c r="F64" i="1"/>
  <c r="E64" i="1"/>
  <c r="AW63" i="1"/>
  <c r="AV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W69" i="1" s="1"/>
  <c r="V63" i="1"/>
  <c r="U63" i="1"/>
  <c r="T63" i="1"/>
  <c r="S63" i="1"/>
  <c r="R63" i="1"/>
  <c r="R69" i="1" s="1"/>
  <c r="Q63" i="1"/>
  <c r="Q69" i="1" s="1"/>
  <c r="P63" i="1"/>
  <c r="P69" i="1" s="1"/>
  <c r="O63" i="1"/>
  <c r="N63" i="1"/>
  <c r="M63" i="1"/>
  <c r="L63" i="1"/>
  <c r="L69" i="1" s="1"/>
  <c r="K63" i="1"/>
  <c r="H63" i="1"/>
  <c r="G63" i="1"/>
  <c r="F63" i="1"/>
  <c r="E63" i="1"/>
  <c r="AW62" i="1"/>
  <c r="AV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H62" i="1"/>
  <c r="G62" i="1"/>
  <c r="F62" i="1"/>
  <c r="E62" i="1"/>
</calcChain>
</file>

<file path=xl/sharedStrings.xml><?xml version="1.0" encoding="utf-8"?>
<sst xmlns="http://schemas.openxmlformats.org/spreadsheetml/2006/main" count="179" uniqueCount="60">
  <si>
    <t>Prøveuttak</t>
  </si>
  <si>
    <t>Prøvested ID</t>
  </si>
  <si>
    <t>Prøvetype</t>
  </si>
  <si>
    <t>Betegnelse</t>
  </si>
  <si>
    <t>pH (pH)</t>
  </si>
  <si>
    <t>Turbiditet (FNU)</t>
  </si>
  <si>
    <t>Konduktivitet (mS/m)</t>
  </si>
  <si>
    <t>Fargetall (mg/l Pt)</t>
  </si>
  <si>
    <t>Lukt</t>
  </si>
  <si>
    <t>Smak</t>
  </si>
  <si>
    <t>Kvikksølv Hg (µg/l)</t>
  </si>
  <si>
    <t>Aluminium Al (µg/l)</t>
  </si>
  <si>
    <t>Arsen As (µg/l)</t>
  </si>
  <si>
    <t>Kadmium Cd (µg/l)</t>
  </si>
  <si>
    <t>Krom Cr (µg/l)</t>
  </si>
  <si>
    <t>Kobber Cu (µg/l)</t>
  </si>
  <si>
    <t>Jern Fe (µg/l)</t>
  </si>
  <si>
    <t>Mangan Mn (µg/l)</t>
  </si>
  <si>
    <t>Natrium Na (mg/l)</t>
  </si>
  <si>
    <t>Nikkel Ni (µg/l)</t>
  </si>
  <si>
    <t>Bly Pb (µg/l)</t>
  </si>
  <si>
    <t>Antimon Sb (µg/l)</t>
  </si>
  <si>
    <t>Bor B (µg/l)</t>
  </si>
  <si>
    <t>Selen Se (µg/l)</t>
  </si>
  <si>
    <t>Cyanid (µg/l)</t>
  </si>
  <si>
    <t>Fluorid (mg F/l)</t>
  </si>
  <si>
    <t>Klorid (mg/l)</t>
  </si>
  <si>
    <t>Sulfat (mg/l)</t>
  </si>
  <si>
    <t>Nitritt+Nitrat Nox (mg N/l)</t>
  </si>
  <si>
    <t>Ammonium NH4 (mg/l)</t>
  </si>
  <si>
    <t>TOC (mg/l C)</t>
  </si>
  <si>
    <t>Benzo(a)pyren (µg/l)</t>
  </si>
  <si>
    <t>PAH-4 (µg/l)</t>
  </si>
  <si>
    <t>Sum PAH-5 (µg/l)</t>
  </si>
  <si>
    <t>Pesticider (µg/l)</t>
  </si>
  <si>
    <t>1,2-Dikloretan (µg/l)</t>
  </si>
  <si>
    <t>Tetrakloreten (µg/l)</t>
  </si>
  <si>
    <t>Sum THM (µg/l)</t>
  </si>
  <si>
    <t>Trikloreten (µg/l)</t>
  </si>
  <si>
    <t>Vinylklorid (µg/l)</t>
  </si>
  <si>
    <t>Bromat-u (µg/l)</t>
  </si>
  <si>
    <t>Benzen (µg/l)</t>
  </si>
  <si>
    <t>Epiklorhydrin (µg/l)</t>
  </si>
  <si>
    <t>Akrylamid (µg/l)</t>
  </si>
  <si>
    <t>Koliforme bakterier (/100ml)</t>
  </si>
  <si>
    <t>E.Coli (/100ml)</t>
  </si>
  <si>
    <t>Kimtall 22°C (cfu/ml)</t>
  </si>
  <si>
    <t>Clostridium perfringens (/100ml)</t>
  </si>
  <si>
    <t>Intestinale enterokokker (/100ml)</t>
  </si>
  <si>
    <t>BLAK-Sandnes</t>
  </si>
  <si>
    <t>Rentvann</t>
  </si>
  <si>
    <t>BLAK-Fossum</t>
  </si>
  <si>
    <t>BLAK-Snippen</t>
  </si>
  <si>
    <t>BLAK-Rentvann</t>
  </si>
  <si>
    <t>Antall</t>
  </si>
  <si>
    <t>Middelverdi</t>
  </si>
  <si>
    <t>Median</t>
  </si>
  <si>
    <t>Maks</t>
  </si>
  <si>
    <t>Min</t>
  </si>
  <si>
    <t>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</si>
</sst>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"/>
    <numFmt numFmtId="166" formatCode="0.000000"/>
    <numFmt numFmtId="168" formatCode="d/m/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165" fontId="1" fillId="0" borderId="0" xfId="0" applyNumberFormat="1" applyFont="1"/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166" fontId="2" fillId="0" borderId="0" xfId="0" applyNumberFormat="1" applyFont="1"/>
    <xf numFmtId="168" fontId="1" fillId="0" borderId="0" xfId="0" applyNumberFormat="1" applyFon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2"/>
  <sheetViews>
    <sheetView tabSelected="1" workbookViewId="0">
      <pane ySplit="1" topLeftCell="A2" activePane="bottomLeft" state="frozen"/>
      <selection pane="bottomLeft" activeCell="I11" sqref="I11"/>
    </sheetView>
  </sheetViews>
  <sheetFormatPr baseColWidth="10" defaultColWidth="9.140625" defaultRowHeight="15" x14ac:dyDescent="0.25"/>
  <cols>
    <col min="1" max="1" width="9.140625" style="9"/>
    <col min="2" max="2" width="14" bestFit="1" customWidth="1"/>
  </cols>
  <sheetData>
    <row r="1" spans="1:49" x14ac:dyDescent="0.25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</row>
    <row r="2" spans="1:49" x14ac:dyDescent="0.25">
      <c r="A2" s="8">
        <v>45630</v>
      </c>
      <c r="B2" s="1" t="s">
        <v>49</v>
      </c>
      <c r="C2" s="1" t="s">
        <v>50</v>
      </c>
      <c r="D2" s="1"/>
      <c r="E2" s="1">
        <v>8.1</v>
      </c>
      <c r="F2" s="1">
        <v>0.21</v>
      </c>
      <c r="G2" s="1">
        <v>6.4</v>
      </c>
      <c r="H2" s="1">
        <v>4</v>
      </c>
      <c r="I2" s="1">
        <v>1</v>
      </c>
      <c r="J2" s="1">
        <v>1</v>
      </c>
      <c r="K2" s="1"/>
      <c r="L2" s="1">
        <v>116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>
        <v>0</v>
      </c>
      <c r="AT2" s="1">
        <v>0</v>
      </c>
      <c r="AU2" s="1">
        <v>0</v>
      </c>
      <c r="AV2" s="1"/>
      <c r="AW2" s="1">
        <v>0</v>
      </c>
    </row>
    <row r="3" spans="1:49" x14ac:dyDescent="0.25">
      <c r="A3" s="8">
        <v>45630</v>
      </c>
      <c r="B3" s="1" t="s">
        <v>51</v>
      </c>
      <c r="C3" s="1" t="s">
        <v>50</v>
      </c>
      <c r="D3" s="1"/>
      <c r="E3" s="1">
        <v>7.9</v>
      </c>
      <c r="F3" s="1">
        <v>0.1</v>
      </c>
      <c r="G3" s="1">
        <v>6.8</v>
      </c>
      <c r="H3" s="1">
        <v>5</v>
      </c>
      <c r="I3" s="1">
        <v>1</v>
      </c>
      <c r="J3" s="1">
        <v>1</v>
      </c>
      <c r="K3" s="1"/>
      <c r="L3" s="1">
        <v>93.2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>
        <v>0</v>
      </c>
      <c r="AT3" s="1">
        <v>0</v>
      </c>
      <c r="AU3" s="1">
        <v>1</v>
      </c>
      <c r="AV3" s="1"/>
      <c r="AW3" s="1">
        <v>0</v>
      </c>
    </row>
    <row r="4" spans="1:49" x14ac:dyDescent="0.25">
      <c r="A4" s="8">
        <v>45630</v>
      </c>
      <c r="B4" s="1" t="s">
        <v>52</v>
      </c>
      <c r="C4" s="1" t="s">
        <v>50</v>
      </c>
      <c r="D4" s="1"/>
      <c r="E4" s="1">
        <v>7.8</v>
      </c>
      <c r="F4" s="1">
        <v>0.1</v>
      </c>
      <c r="G4" s="1">
        <v>6.4</v>
      </c>
      <c r="H4" s="1">
        <v>4</v>
      </c>
      <c r="I4" s="1">
        <v>1</v>
      </c>
      <c r="J4" s="1">
        <v>1</v>
      </c>
      <c r="K4" s="1"/>
      <c r="L4" s="1">
        <v>107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>
        <v>0</v>
      </c>
      <c r="AT4" s="1">
        <v>0</v>
      </c>
      <c r="AU4" s="1">
        <v>0</v>
      </c>
      <c r="AV4" s="1"/>
      <c r="AW4" s="1">
        <v>0</v>
      </c>
    </row>
    <row r="5" spans="1:49" x14ac:dyDescent="0.25">
      <c r="A5" s="8">
        <v>45630</v>
      </c>
      <c r="B5" s="1" t="s">
        <v>53</v>
      </c>
      <c r="C5" s="1" t="s">
        <v>50</v>
      </c>
      <c r="D5" s="1"/>
      <c r="E5" s="1">
        <v>8.1</v>
      </c>
      <c r="F5" s="1">
        <v>0.13</v>
      </c>
      <c r="G5" s="1">
        <v>6.5</v>
      </c>
      <c r="H5" s="1">
        <v>5</v>
      </c>
      <c r="I5" s="1">
        <v>1</v>
      </c>
      <c r="J5" s="1">
        <v>1</v>
      </c>
      <c r="K5" s="1"/>
      <c r="L5" s="1">
        <v>117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>
        <v>0</v>
      </c>
      <c r="AT5" s="1">
        <v>0</v>
      </c>
      <c r="AU5" s="1">
        <v>0</v>
      </c>
      <c r="AV5" s="1"/>
      <c r="AW5" s="1">
        <v>0</v>
      </c>
    </row>
    <row r="6" spans="1:49" x14ac:dyDescent="0.25">
      <c r="A6" s="8">
        <v>45616</v>
      </c>
      <c r="B6" s="1" t="s">
        <v>49</v>
      </c>
      <c r="C6" s="1" t="s">
        <v>50</v>
      </c>
      <c r="D6" s="1"/>
      <c r="E6" s="1">
        <v>8.4</v>
      </c>
      <c r="F6" s="1">
        <v>0.1</v>
      </c>
      <c r="G6" s="1">
        <v>6.7</v>
      </c>
      <c r="H6" s="1">
        <v>5</v>
      </c>
      <c r="I6" s="1">
        <v>1</v>
      </c>
      <c r="J6" s="1">
        <v>1</v>
      </c>
      <c r="K6" s="1"/>
      <c r="L6" s="1">
        <v>93.1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>
        <v>0</v>
      </c>
      <c r="AT6" s="1">
        <v>0</v>
      </c>
      <c r="AU6" s="1">
        <v>0</v>
      </c>
      <c r="AV6" s="1"/>
      <c r="AW6" s="1">
        <v>0</v>
      </c>
    </row>
    <row r="7" spans="1:49" x14ac:dyDescent="0.25">
      <c r="A7" s="8">
        <v>45616</v>
      </c>
      <c r="B7" s="1" t="s">
        <v>51</v>
      </c>
      <c r="C7" s="1" t="s">
        <v>50</v>
      </c>
      <c r="D7" s="1"/>
      <c r="E7" s="1">
        <v>8.4</v>
      </c>
      <c r="F7" s="1">
        <v>0.1</v>
      </c>
      <c r="G7" s="1">
        <v>7</v>
      </c>
      <c r="H7" s="1">
        <v>5</v>
      </c>
      <c r="I7" s="1">
        <v>1</v>
      </c>
      <c r="J7" s="1">
        <v>1</v>
      </c>
      <c r="K7" s="1"/>
      <c r="L7" s="1">
        <v>82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>
        <v>0</v>
      </c>
      <c r="AT7" s="1">
        <v>0</v>
      </c>
      <c r="AU7" s="1">
        <v>35</v>
      </c>
      <c r="AV7" s="1"/>
      <c r="AW7" s="1">
        <v>0</v>
      </c>
    </row>
    <row r="8" spans="1:49" x14ac:dyDescent="0.25">
      <c r="A8" s="8">
        <v>45616</v>
      </c>
      <c r="B8" s="1" t="s">
        <v>52</v>
      </c>
      <c r="C8" s="1" t="s">
        <v>50</v>
      </c>
      <c r="D8" s="1"/>
      <c r="E8" s="1">
        <v>8.3000000000000007</v>
      </c>
      <c r="F8" s="1">
        <v>0.1</v>
      </c>
      <c r="G8" s="1">
        <v>6.6</v>
      </c>
      <c r="H8" s="1">
        <v>5</v>
      </c>
      <c r="I8" s="1">
        <v>1</v>
      </c>
      <c r="J8" s="1">
        <v>1</v>
      </c>
      <c r="K8" s="1"/>
      <c r="L8" s="1">
        <v>94.8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>
        <v>0</v>
      </c>
      <c r="AT8" s="1">
        <v>0</v>
      </c>
      <c r="AU8" s="1">
        <v>3</v>
      </c>
      <c r="AV8" s="1"/>
      <c r="AW8" s="1">
        <v>0</v>
      </c>
    </row>
    <row r="9" spans="1:49" x14ac:dyDescent="0.25">
      <c r="A9" s="8">
        <v>45616</v>
      </c>
      <c r="B9" s="1" t="s">
        <v>53</v>
      </c>
      <c r="C9" s="1" t="s">
        <v>50</v>
      </c>
      <c r="D9" s="1"/>
      <c r="E9" s="1">
        <v>8.1999999999999993</v>
      </c>
      <c r="F9" s="1">
        <v>0.56000000000000005</v>
      </c>
      <c r="G9" s="1">
        <v>6.6</v>
      </c>
      <c r="H9" s="1">
        <v>5</v>
      </c>
      <c r="I9" s="1">
        <v>1</v>
      </c>
      <c r="J9" s="1">
        <v>1</v>
      </c>
      <c r="K9" s="1"/>
      <c r="L9" s="1">
        <v>95.5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>
        <v>0</v>
      </c>
      <c r="AT9" s="1">
        <v>0</v>
      </c>
      <c r="AU9" s="1">
        <v>6</v>
      </c>
      <c r="AV9" s="1"/>
      <c r="AW9" s="1">
        <v>0</v>
      </c>
    </row>
    <row r="10" spans="1:49" x14ac:dyDescent="0.25">
      <c r="A10" s="8">
        <v>45588</v>
      </c>
      <c r="B10" s="1" t="s">
        <v>49</v>
      </c>
      <c r="C10" s="1" t="s">
        <v>50</v>
      </c>
      <c r="D10" s="1"/>
      <c r="E10" s="1">
        <v>7.4</v>
      </c>
      <c r="F10" s="1">
        <v>0.17</v>
      </c>
      <c r="G10" s="1">
        <v>7.1</v>
      </c>
      <c r="H10" s="1">
        <v>4</v>
      </c>
      <c r="I10" s="1">
        <v>1</v>
      </c>
      <c r="J10" s="1">
        <v>1</v>
      </c>
      <c r="K10" s="1"/>
      <c r="L10" s="1">
        <v>89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>
        <v>0</v>
      </c>
      <c r="AT10" s="1">
        <v>0</v>
      </c>
      <c r="AU10" s="1">
        <v>8</v>
      </c>
      <c r="AV10" s="1"/>
      <c r="AW10" s="1">
        <v>0</v>
      </c>
    </row>
    <row r="11" spans="1:49" x14ac:dyDescent="0.25">
      <c r="A11" s="8">
        <v>45588</v>
      </c>
      <c r="B11" s="1" t="s">
        <v>51</v>
      </c>
      <c r="C11" s="1" t="s">
        <v>50</v>
      </c>
      <c r="D11" s="1"/>
      <c r="E11" s="1">
        <v>7.4</v>
      </c>
      <c r="F11" s="1">
        <v>0.3</v>
      </c>
      <c r="G11" s="1">
        <v>7.5</v>
      </c>
      <c r="H11" s="1">
        <v>4</v>
      </c>
      <c r="I11" s="1">
        <v>1</v>
      </c>
      <c r="J11" s="1">
        <v>1</v>
      </c>
      <c r="K11" s="1"/>
      <c r="L11" s="1">
        <v>113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>
        <v>0</v>
      </c>
      <c r="AT11" s="1">
        <v>0</v>
      </c>
      <c r="AU11" s="1">
        <v>10</v>
      </c>
      <c r="AV11" s="1"/>
      <c r="AW11" s="1">
        <v>0</v>
      </c>
    </row>
    <row r="12" spans="1:49" x14ac:dyDescent="0.25">
      <c r="A12" s="8">
        <v>45588</v>
      </c>
      <c r="B12" s="1" t="s">
        <v>52</v>
      </c>
      <c r="C12" s="1" t="s">
        <v>50</v>
      </c>
      <c r="D12" s="1"/>
      <c r="E12" s="1">
        <v>8.4</v>
      </c>
      <c r="F12" s="1">
        <v>0.18</v>
      </c>
      <c r="G12" s="1">
        <v>6.7</v>
      </c>
      <c r="H12" s="1">
        <v>6</v>
      </c>
      <c r="I12" s="1">
        <v>1</v>
      </c>
      <c r="J12" s="1">
        <v>1</v>
      </c>
      <c r="K12" s="1"/>
      <c r="L12" s="1">
        <v>59.5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>
        <v>0</v>
      </c>
      <c r="AT12" s="1">
        <v>0</v>
      </c>
      <c r="AU12" s="1">
        <v>1</v>
      </c>
      <c r="AV12" s="1"/>
      <c r="AW12" s="1">
        <v>0</v>
      </c>
    </row>
    <row r="13" spans="1:49" x14ac:dyDescent="0.25">
      <c r="A13" s="8">
        <v>45588</v>
      </c>
      <c r="B13" s="1" t="s">
        <v>53</v>
      </c>
      <c r="C13" s="1" t="s">
        <v>50</v>
      </c>
      <c r="D13" s="1"/>
      <c r="E13" s="1">
        <v>9.1</v>
      </c>
      <c r="F13" s="1">
        <v>0.17</v>
      </c>
      <c r="G13" s="1">
        <v>7.2</v>
      </c>
      <c r="H13" s="1">
        <v>6</v>
      </c>
      <c r="I13" s="1">
        <v>1</v>
      </c>
      <c r="J13" s="1">
        <v>1</v>
      </c>
      <c r="K13" s="1"/>
      <c r="L13" s="1">
        <v>63.7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>
        <v>0</v>
      </c>
      <c r="AT13" s="1">
        <v>0</v>
      </c>
      <c r="AU13" s="1">
        <v>2</v>
      </c>
      <c r="AV13" s="1"/>
      <c r="AW13" s="1">
        <v>0</v>
      </c>
    </row>
    <row r="14" spans="1:49" x14ac:dyDescent="0.25">
      <c r="A14" s="8">
        <v>45560</v>
      </c>
      <c r="B14" s="1" t="s">
        <v>49</v>
      </c>
      <c r="C14" s="1" t="s">
        <v>50</v>
      </c>
      <c r="D14" s="1"/>
      <c r="E14" s="1">
        <v>7.2</v>
      </c>
      <c r="F14" s="1">
        <v>0.1</v>
      </c>
      <c r="G14" s="1">
        <v>7.3</v>
      </c>
      <c r="H14" s="1">
        <v>3</v>
      </c>
      <c r="I14" s="1">
        <v>1</v>
      </c>
      <c r="J14" s="1">
        <v>1</v>
      </c>
      <c r="K14" s="1"/>
      <c r="L14" s="1">
        <v>105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0</v>
      </c>
      <c r="AT14" s="1">
        <v>0</v>
      </c>
      <c r="AU14" s="1">
        <v>1</v>
      </c>
      <c r="AV14" s="1"/>
      <c r="AW14" s="1">
        <v>0</v>
      </c>
    </row>
    <row r="15" spans="1:49" x14ac:dyDescent="0.25">
      <c r="A15" s="8">
        <v>45560</v>
      </c>
      <c r="B15" s="1" t="s">
        <v>51</v>
      </c>
      <c r="C15" s="1" t="s">
        <v>50</v>
      </c>
      <c r="D15" s="1"/>
      <c r="E15" s="1">
        <v>7.4</v>
      </c>
      <c r="F15" s="1">
        <v>0.12</v>
      </c>
      <c r="G15" s="1">
        <v>7.3</v>
      </c>
      <c r="H15" s="1">
        <v>4</v>
      </c>
      <c r="I15" s="1">
        <v>1</v>
      </c>
      <c r="J15" s="1">
        <v>1</v>
      </c>
      <c r="K15" s="1"/>
      <c r="L15" s="1">
        <v>98.3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>
        <v>0</v>
      </c>
      <c r="AT15" s="1">
        <v>0</v>
      </c>
      <c r="AU15" s="1">
        <v>60</v>
      </c>
      <c r="AV15" s="1"/>
      <c r="AW15" s="1">
        <v>0</v>
      </c>
    </row>
    <row r="16" spans="1:49" x14ac:dyDescent="0.25">
      <c r="A16" s="8">
        <v>45560</v>
      </c>
      <c r="B16" s="1" t="s">
        <v>52</v>
      </c>
      <c r="C16" s="1" t="s">
        <v>50</v>
      </c>
      <c r="D16" s="1"/>
      <c r="E16" s="1">
        <v>7.2</v>
      </c>
      <c r="F16" s="1">
        <v>0.12</v>
      </c>
      <c r="G16" s="1">
        <v>7.1</v>
      </c>
      <c r="H16" s="1">
        <v>3</v>
      </c>
      <c r="I16" s="1">
        <v>1</v>
      </c>
      <c r="J16" s="1">
        <v>1</v>
      </c>
      <c r="K16" s="1"/>
      <c r="L16" s="1">
        <v>106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>
        <v>0</v>
      </c>
      <c r="AT16" s="1">
        <v>0</v>
      </c>
      <c r="AU16" s="1">
        <v>1</v>
      </c>
      <c r="AV16" s="1"/>
      <c r="AW16" s="1">
        <v>0</v>
      </c>
    </row>
    <row r="17" spans="1:49" x14ac:dyDescent="0.25">
      <c r="A17" s="8">
        <v>45560</v>
      </c>
      <c r="B17" s="1" t="s">
        <v>53</v>
      </c>
      <c r="C17" s="1" t="s">
        <v>50</v>
      </c>
      <c r="D17" s="1"/>
      <c r="E17" s="1">
        <v>7.2</v>
      </c>
      <c r="F17" s="1">
        <v>0.1</v>
      </c>
      <c r="G17" s="1">
        <v>7.1</v>
      </c>
      <c r="H17" s="1">
        <v>3</v>
      </c>
      <c r="I17" s="1">
        <v>1</v>
      </c>
      <c r="J17" s="1">
        <v>1</v>
      </c>
      <c r="K17" s="1"/>
      <c r="L17" s="1">
        <v>110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>
        <v>0</v>
      </c>
      <c r="AT17" s="1">
        <v>0</v>
      </c>
      <c r="AU17" s="1">
        <v>1</v>
      </c>
      <c r="AV17" s="1"/>
      <c r="AW17" s="1">
        <v>0</v>
      </c>
    </row>
    <row r="18" spans="1:49" x14ac:dyDescent="0.25">
      <c r="A18" s="8">
        <v>45546</v>
      </c>
      <c r="B18" s="1" t="s">
        <v>49</v>
      </c>
      <c r="C18" s="1" t="s">
        <v>50</v>
      </c>
      <c r="D18" s="1"/>
      <c r="E18" s="1">
        <v>7.3</v>
      </c>
      <c r="F18" s="1">
        <v>0.2</v>
      </c>
      <c r="G18" s="1">
        <v>7.1</v>
      </c>
      <c r="H18" s="1">
        <v>4</v>
      </c>
      <c r="I18" s="1">
        <v>1</v>
      </c>
      <c r="J18" s="1">
        <v>1</v>
      </c>
      <c r="K18" s="1"/>
      <c r="L18" s="1">
        <v>94.9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>
        <v>0</v>
      </c>
      <c r="AT18" s="1">
        <v>0</v>
      </c>
      <c r="AU18" s="1">
        <v>4</v>
      </c>
      <c r="AV18" s="1"/>
      <c r="AW18" s="1">
        <v>0</v>
      </c>
    </row>
    <row r="19" spans="1:49" x14ac:dyDescent="0.25">
      <c r="A19" s="8">
        <v>45546</v>
      </c>
      <c r="B19" s="1" t="s">
        <v>51</v>
      </c>
      <c r="C19" s="1" t="s">
        <v>50</v>
      </c>
      <c r="D19" s="1"/>
      <c r="E19" s="1">
        <v>7.4</v>
      </c>
      <c r="F19" s="1">
        <v>0.13</v>
      </c>
      <c r="G19" s="1">
        <v>7.3</v>
      </c>
      <c r="H19" s="1">
        <v>4</v>
      </c>
      <c r="I19" s="1">
        <v>1</v>
      </c>
      <c r="J19" s="1">
        <v>1</v>
      </c>
      <c r="K19" s="1"/>
      <c r="L19" s="1">
        <v>99.4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>
        <v>0</v>
      </c>
      <c r="AT19" s="1">
        <v>0</v>
      </c>
      <c r="AU19" s="1">
        <v>15</v>
      </c>
      <c r="AV19" s="1"/>
      <c r="AW19" s="1">
        <v>0</v>
      </c>
    </row>
    <row r="20" spans="1:49" x14ac:dyDescent="0.25">
      <c r="A20" s="8">
        <v>45546</v>
      </c>
      <c r="B20" s="1" t="s">
        <v>52</v>
      </c>
      <c r="C20" s="1" t="s">
        <v>50</v>
      </c>
      <c r="D20" s="1"/>
      <c r="E20" s="1">
        <v>7.3</v>
      </c>
      <c r="F20" s="1">
        <v>0.21</v>
      </c>
      <c r="G20" s="1">
        <v>7</v>
      </c>
      <c r="H20" s="1">
        <v>4</v>
      </c>
      <c r="I20" s="1">
        <v>1</v>
      </c>
      <c r="J20" s="1">
        <v>1</v>
      </c>
      <c r="K20" s="1"/>
      <c r="L20" s="1">
        <v>101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>
        <v>0</v>
      </c>
      <c r="AT20" s="1">
        <v>0</v>
      </c>
      <c r="AU20" s="1">
        <v>1</v>
      </c>
      <c r="AV20" s="1"/>
      <c r="AW20" s="1">
        <v>0</v>
      </c>
    </row>
    <row r="21" spans="1:49" x14ac:dyDescent="0.25">
      <c r="A21" s="8">
        <v>45546</v>
      </c>
      <c r="B21" s="1" t="s">
        <v>53</v>
      </c>
      <c r="C21" s="1" t="s">
        <v>50</v>
      </c>
      <c r="D21" s="1"/>
      <c r="E21" s="1">
        <v>7.3</v>
      </c>
      <c r="F21" s="1">
        <v>0.17</v>
      </c>
      <c r="G21" s="1">
        <v>7.1</v>
      </c>
      <c r="H21" s="1">
        <v>4</v>
      </c>
      <c r="I21" s="1">
        <v>1</v>
      </c>
      <c r="J21" s="1">
        <v>1</v>
      </c>
      <c r="K21" s="1"/>
      <c r="L21" s="1">
        <v>100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>
        <v>0</v>
      </c>
      <c r="AT21" s="1">
        <v>0</v>
      </c>
      <c r="AU21" s="1">
        <v>2</v>
      </c>
      <c r="AV21" s="1"/>
      <c r="AW21" s="1">
        <v>0</v>
      </c>
    </row>
    <row r="22" spans="1:49" x14ac:dyDescent="0.25">
      <c r="A22" s="8">
        <v>45532</v>
      </c>
      <c r="B22" s="1" t="s">
        <v>49</v>
      </c>
      <c r="C22" s="1" t="s">
        <v>50</v>
      </c>
      <c r="D22" s="1"/>
      <c r="E22" s="1">
        <v>7.3</v>
      </c>
      <c r="F22" s="1">
        <v>0.1</v>
      </c>
      <c r="G22" s="1">
        <v>7</v>
      </c>
      <c r="H22" s="1">
        <v>4</v>
      </c>
      <c r="I22" s="1">
        <v>1</v>
      </c>
      <c r="J22" s="1">
        <v>1</v>
      </c>
      <c r="K22" s="1"/>
      <c r="L22" s="1">
        <v>113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>
        <v>0</v>
      </c>
      <c r="AT22" s="1">
        <v>0</v>
      </c>
      <c r="AU22" s="1">
        <v>0</v>
      </c>
      <c r="AV22" s="1"/>
      <c r="AW22" s="1">
        <v>0</v>
      </c>
    </row>
    <row r="23" spans="1:49" x14ac:dyDescent="0.25">
      <c r="A23" s="8">
        <v>45532</v>
      </c>
      <c r="B23" s="1" t="s">
        <v>51</v>
      </c>
      <c r="C23" s="1" t="s">
        <v>50</v>
      </c>
      <c r="D23" s="1"/>
      <c r="E23" s="1">
        <v>7.5</v>
      </c>
      <c r="F23" s="1">
        <v>0.12</v>
      </c>
      <c r="G23" s="1">
        <v>7.3</v>
      </c>
      <c r="H23" s="1">
        <v>4</v>
      </c>
      <c r="I23" s="1">
        <v>1</v>
      </c>
      <c r="J23" s="1">
        <v>1</v>
      </c>
      <c r="K23" s="1"/>
      <c r="L23" s="1">
        <v>112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>
        <v>0</v>
      </c>
      <c r="AT23" s="1">
        <v>0</v>
      </c>
      <c r="AU23" s="1">
        <v>10</v>
      </c>
      <c r="AV23" s="1"/>
      <c r="AW23" s="1">
        <v>0</v>
      </c>
    </row>
    <row r="24" spans="1:49" x14ac:dyDescent="0.25">
      <c r="A24" s="8">
        <v>45532</v>
      </c>
      <c r="B24" s="1" t="s">
        <v>52</v>
      </c>
      <c r="C24" s="1" t="s">
        <v>50</v>
      </c>
      <c r="D24" s="1"/>
      <c r="E24" s="1">
        <v>7.2</v>
      </c>
      <c r="F24" s="1">
        <v>0.15</v>
      </c>
      <c r="G24" s="1">
        <v>7</v>
      </c>
      <c r="H24" s="1">
        <v>4</v>
      </c>
      <c r="I24" s="1">
        <v>1</v>
      </c>
      <c r="J24" s="1">
        <v>1</v>
      </c>
      <c r="K24" s="1"/>
      <c r="L24" s="1">
        <v>115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>
        <v>0</v>
      </c>
      <c r="AT24" s="1">
        <v>0</v>
      </c>
      <c r="AU24" s="1">
        <v>0</v>
      </c>
      <c r="AV24" s="1"/>
      <c r="AW24" s="1">
        <v>0</v>
      </c>
    </row>
    <row r="25" spans="1:49" x14ac:dyDescent="0.25">
      <c r="A25" s="8">
        <v>45532</v>
      </c>
      <c r="B25" s="1" t="s">
        <v>53</v>
      </c>
      <c r="C25" s="1" t="s">
        <v>50</v>
      </c>
      <c r="D25" s="1"/>
      <c r="E25" s="1">
        <v>7.3</v>
      </c>
      <c r="F25" s="1">
        <v>0.15</v>
      </c>
      <c r="G25" s="1">
        <v>7.1</v>
      </c>
      <c r="H25" s="1">
        <v>4</v>
      </c>
      <c r="I25" s="1">
        <v>1</v>
      </c>
      <c r="J25" s="1">
        <v>1</v>
      </c>
      <c r="K25" s="1"/>
      <c r="L25" s="1">
        <v>121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>
        <v>0</v>
      </c>
      <c r="AT25" s="1">
        <v>0</v>
      </c>
      <c r="AU25" s="1">
        <v>0</v>
      </c>
      <c r="AV25" s="1"/>
      <c r="AW25" s="1">
        <v>0</v>
      </c>
    </row>
    <row r="26" spans="1:49" x14ac:dyDescent="0.25">
      <c r="A26" s="8">
        <v>45504</v>
      </c>
      <c r="B26" s="1" t="s">
        <v>49</v>
      </c>
      <c r="C26" s="1" t="s">
        <v>50</v>
      </c>
      <c r="D26" s="1"/>
      <c r="E26" s="1">
        <v>7.4</v>
      </c>
      <c r="F26" s="1">
        <v>0.11</v>
      </c>
      <c r="G26" s="1">
        <v>7.2</v>
      </c>
      <c r="H26" s="1">
        <v>4</v>
      </c>
      <c r="I26" s="1">
        <v>1</v>
      </c>
      <c r="J26" s="1">
        <v>1</v>
      </c>
      <c r="K26" s="1"/>
      <c r="L26" s="1">
        <v>84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>
        <v>0</v>
      </c>
      <c r="AT26" s="1">
        <v>0</v>
      </c>
      <c r="AU26" s="1">
        <v>20</v>
      </c>
      <c r="AV26" s="1"/>
      <c r="AW26" s="1">
        <v>0</v>
      </c>
    </row>
    <row r="27" spans="1:49" x14ac:dyDescent="0.25">
      <c r="A27" s="8">
        <v>45504</v>
      </c>
      <c r="B27" s="1" t="s">
        <v>51</v>
      </c>
      <c r="C27" s="1" t="s">
        <v>50</v>
      </c>
      <c r="D27" s="1"/>
      <c r="E27" s="1">
        <v>7.5</v>
      </c>
      <c r="F27" s="1">
        <v>0.13</v>
      </c>
      <c r="G27" s="1">
        <v>7.3</v>
      </c>
      <c r="H27" s="1">
        <v>4</v>
      </c>
      <c r="I27" s="1">
        <v>1</v>
      </c>
      <c r="J27" s="1">
        <v>1</v>
      </c>
      <c r="K27" s="1"/>
      <c r="L27" s="1">
        <v>106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>
        <v>0</v>
      </c>
      <c r="AT27" s="1">
        <v>0</v>
      </c>
      <c r="AU27" s="1">
        <v>15</v>
      </c>
      <c r="AV27" s="1"/>
      <c r="AW27" s="1">
        <v>0</v>
      </c>
    </row>
    <row r="28" spans="1:49" x14ac:dyDescent="0.25">
      <c r="A28" s="8">
        <v>45504</v>
      </c>
      <c r="B28" s="1" t="s">
        <v>52</v>
      </c>
      <c r="C28" s="1" t="s">
        <v>50</v>
      </c>
      <c r="D28" s="1"/>
      <c r="E28" s="1">
        <v>7.4</v>
      </c>
      <c r="F28" s="1">
        <v>0.19</v>
      </c>
      <c r="G28" s="1">
        <v>7.1</v>
      </c>
      <c r="H28" s="1">
        <v>4</v>
      </c>
      <c r="I28" s="1">
        <v>1</v>
      </c>
      <c r="J28" s="1">
        <v>1</v>
      </c>
      <c r="K28" s="1"/>
      <c r="L28" s="1">
        <v>104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>
        <v>0</v>
      </c>
      <c r="AT28" s="1">
        <v>0</v>
      </c>
      <c r="AU28" s="1">
        <v>1</v>
      </c>
      <c r="AV28" s="1"/>
      <c r="AW28" s="1">
        <v>0</v>
      </c>
    </row>
    <row r="29" spans="1:49" x14ac:dyDescent="0.25">
      <c r="A29" s="8">
        <v>45504</v>
      </c>
      <c r="B29" s="1" t="s">
        <v>53</v>
      </c>
      <c r="C29" s="1" t="s">
        <v>50</v>
      </c>
      <c r="D29" s="1"/>
      <c r="E29" s="1">
        <v>7.5</v>
      </c>
      <c r="F29" s="1">
        <v>0.13</v>
      </c>
      <c r="G29" s="1">
        <v>7.1</v>
      </c>
      <c r="H29" s="1">
        <v>5</v>
      </c>
      <c r="I29" s="1">
        <v>1</v>
      </c>
      <c r="J29" s="1">
        <v>1</v>
      </c>
      <c r="K29" s="1"/>
      <c r="L29" s="1">
        <v>113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>
        <v>0</v>
      </c>
      <c r="AT29" s="1">
        <v>0</v>
      </c>
      <c r="AU29" s="1">
        <v>1</v>
      </c>
      <c r="AV29" s="1"/>
      <c r="AW29" s="1">
        <v>0</v>
      </c>
    </row>
    <row r="30" spans="1:49" x14ac:dyDescent="0.25">
      <c r="A30" s="8">
        <v>45462</v>
      </c>
      <c r="B30" s="1" t="s">
        <v>49</v>
      </c>
      <c r="C30" s="1" t="s">
        <v>50</v>
      </c>
      <c r="D30" s="1"/>
      <c r="E30" s="1">
        <v>7.2</v>
      </c>
      <c r="F30" s="1">
        <v>0.12</v>
      </c>
      <c r="G30" s="1">
        <v>6.7</v>
      </c>
      <c r="H30" s="1">
        <v>3</v>
      </c>
      <c r="I30" s="1">
        <v>1</v>
      </c>
      <c r="J30" s="1">
        <v>1</v>
      </c>
      <c r="K30" s="1"/>
      <c r="L30" s="1">
        <v>130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>
        <v>0</v>
      </c>
      <c r="AT30" s="1">
        <v>0</v>
      </c>
      <c r="AU30" s="1">
        <v>0</v>
      </c>
      <c r="AV30" s="1"/>
      <c r="AW30" s="1">
        <v>0</v>
      </c>
    </row>
    <row r="31" spans="1:49" x14ac:dyDescent="0.25">
      <c r="A31" s="8">
        <v>45462</v>
      </c>
      <c r="B31" s="1" t="s">
        <v>51</v>
      </c>
      <c r="C31" s="1" t="s">
        <v>50</v>
      </c>
      <c r="D31" s="1"/>
      <c r="E31" s="1">
        <v>7.2</v>
      </c>
      <c r="F31" s="1">
        <v>0.18</v>
      </c>
      <c r="G31" s="1">
        <v>6.8</v>
      </c>
      <c r="H31" s="1">
        <v>4</v>
      </c>
      <c r="I31" s="1">
        <v>1</v>
      </c>
      <c r="J31" s="1">
        <v>1</v>
      </c>
      <c r="K31" s="1"/>
      <c r="L31" s="1">
        <v>120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>
        <v>0</v>
      </c>
      <c r="AT31" s="1">
        <v>0</v>
      </c>
      <c r="AU31" s="1">
        <v>9</v>
      </c>
      <c r="AV31" s="1"/>
      <c r="AW31" s="1">
        <v>0</v>
      </c>
    </row>
    <row r="32" spans="1:49" x14ac:dyDescent="0.25">
      <c r="A32" s="8">
        <v>45462</v>
      </c>
      <c r="B32" s="1" t="s">
        <v>52</v>
      </c>
      <c r="C32" s="1" t="s">
        <v>50</v>
      </c>
      <c r="D32" s="1"/>
      <c r="E32" s="1">
        <v>7.2</v>
      </c>
      <c r="F32" s="1">
        <v>0.39</v>
      </c>
      <c r="G32" s="1">
        <v>6.6</v>
      </c>
      <c r="H32" s="1">
        <v>3</v>
      </c>
      <c r="I32" s="1">
        <v>1</v>
      </c>
      <c r="J32" s="1">
        <v>1</v>
      </c>
      <c r="K32" s="1"/>
      <c r="L32" s="1">
        <v>140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>
        <v>0</v>
      </c>
      <c r="AT32" s="1">
        <v>0</v>
      </c>
      <c r="AU32" s="1">
        <v>1</v>
      </c>
      <c r="AV32" s="1"/>
      <c r="AW32" s="1">
        <v>0</v>
      </c>
    </row>
    <row r="33" spans="1:49" x14ac:dyDescent="0.25">
      <c r="A33" s="8">
        <v>45462</v>
      </c>
      <c r="B33" s="1" t="s">
        <v>53</v>
      </c>
      <c r="C33" s="1" t="s">
        <v>50</v>
      </c>
      <c r="D33" s="1"/>
      <c r="E33" s="1">
        <v>7.2</v>
      </c>
      <c r="F33" s="1">
        <v>0.13</v>
      </c>
      <c r="G33" s="1">
        <v>6.7</v>
      </c>
      <c r="H33" s="1">
        <v>4</v>
      </c>
      <c r="I33" s="1">
        <v>1</v>
      </c>
      <c r="J33" s="1">
        <v>1</v>
      </c>
      <c r="K33" s="1">
        <v>5.0000000000000001E-4</v>
      </c>
      <c r="L33" s="1">
        <v>119</v>
      </c>
      <c r="M33" s="3">
        <v>0.2</v>
      </c>
      <c r="N33" s="1">
        <v>5.0000000000000001E-3</v>
      </c>
      <c r="O33" s="1">
        <v>0.112</v>
      </c>
      <c r="P33" s="1">
        <v>21.2</v>
      </c>
      <c r="Q33" s="1">
        <v>6.6</v>
      </c>
      <c r="R33" s="1">
        <v>9.4</v>
      </c>
      <c r="S33" s="1">
        <v>10</v>
      </c>
      <c r="T33" s="1">
        <v>0.66200000000000003</v>
      </c>
      <c r="U33" s="3">
        <v>0.25</v>
      </c>
      <c r="V33" s="1">
        <v>0.1</v>
      </c>
      <c r="W33" s="1">
        <v>3.27</v>
      </c>
      <c r="X33" s="1">
        <v>1</v>
      </c>
      <c r="Y33" s="1">
        <v>5</v>
      </c>
      <c r="Z33" s="1">
        <v>0.2</v>
      </c>
      <c r="AA33" s="1">
        <v>11.1</v>
      </c>
      <c r="AB33" s="1">
        <v>5</v>
      </c>
      <c r="AC33" s="1">
        <v>8.3000000000000004E-2</v>
      </c>
      <c r="AD33" s="1">
        <v>2.5999999999999999E-2</v>
      </c>
      <c r="AE33" s="1">
        <v>2.6</v>
      </c>
      <c r="AF33" s="1">
        <v>2E-3</v>
      </c>
      <c r="AG33" s="1">
        <v>6.0000000000000001E-3</v>
      </c>
      <c r="AH33" s="1">
        <v>7.0000000000000001E-3</v>
      </c>
      <c r="AI33" s="1">
        <v>0.1</v>
      </c>
      <c r="AJ33" s="1">
        <v>0.75</v>
      </c>
      <c r="AK33" s="1">
        <v>0.2</v>
      </c>
      <c r="AL33" s="1">
        <v>0.35</v>
      </c>
      <c r="AM33" s="1">
        <v>0.1</v>
      </c>
      <c r="AN33" s="1">
        <v>0.1</v>
      </c>
      <c r="AO33" s="1">
        <v>5</v>
      </c>
      <c r="AP33" s="1">
        <v>0.2</v>
      </c>
      <c r="AQ33" s="1">
        <v>0.1</v>
      </c>
      <c r="AR33" s="1">
        <v>0.05</v>
      </c>
      <c r="AS33" s="1">
        <v>0</v>
      </c>
      <c r="AT33" s="1">
        <v>0</v>
      </c>
      <c r="AU33" s="1">
        <v>1</v>
      </c>
      <c r="AV33" s="1">
        <v>0</v>
      </c>
      <c r="AW33" s="1">
        <v>0</v>
      </c>
    </row>
    <row r="34" spans="1:49" x14ac:dyDescent="0.25">
      <c r="A34" s="8">
        <v>45448</v>
      </c>
      <c r="B34" s="1" t="s">
        <v>49</v>
      </c>
      <c r="C34" s="1" t="s">
        <v>50</v>
      </c>
      <c r="D34" s="1"/>
      <c r="E34" s="1">
        <v>7.1</v>
      </c>
      <c r="F34" s="1">
        <v>0.1</v>
      </c>
      <c r="G34" s="1">
        <v>6.6</v>
      </c>
      <c r="H34" s="1">
        <v>3</v>
      </c>
      <c r="I34" s="1">
        <v>1</v>
      </c>
      <c r="J34" s="1">
        <v>1</v>
      </c>
      <c r="K34" s="1"/>
      <c r="L34" s="1">
        <v>110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>
        <v>0</v>
      </c>
      <c r="AT34" s="1">
        <v>0</v>
      </c>
      <c r="AU34" s="1">
        <v>1</v>
      </c>
      <c r="AV34" s="1"/>
      <c r="AW34" s="1">
        <v>0</v>
      </c>
    </row>
    <row r="35" spans="1:49" x14ac:dyDescent="0.25">
      <c r="A35" s="8">
        <v>45448</v>
      </c>
      <c r="B35" s="1" t="s">
        <v>51</v>
      </c>
      <c r="C35" s="1" t="s">
        <v>50</v>
      </c>
      <c r="D35" s="1"/>
      <c r="E35" s="1">
        <v>7.2</v>
      </c>
      <c r="F35" s="1">
        <v>0.1</v>
      </c>
      <c r="G35" s="1">
        <v>6.8</v>
      </c>
      <c r="H35" s="1">
        <v>4</v>
      </c>
      <c r="I35" s="1">
        <v>1</v>
      </c>
      <c r="J35" s="1">
        <v>1</v>
      </c>
      <c r="K35" s="1"/>
      <c r="L35" s="1">
        <v>120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>
        <v>0</v>
      </c>
      <c r="AT35" s="1">
        <v>0</v>
      </c>
      <c r="AU35" s="1">
        <v>1</v>
      </c>
      <c r="AV35" s="1"/>
      <c r="AW35" s="1">
        <v>0</v>
      </c>
    </row>
    <row r="36" spans="1:49" x14ac:dyDescent="0.25">
      <c r="A36" s="8">
        <v>45448</v>
      </c>
      <c r="B36" s="1" t="s">
        <v>52</v>
      </c>
      <c r="C36" s="1" t="s">
        <v>50</v>
      </c>
      <c r="D36" s="1"/>
      <c r="E36" s="1">
        <v>7.2</v>
      </c>
      <c r="F36" s="1">
        <v>0.13</v>
      </c>
      <c r="G36" s="1">
        <v>6.7</v>
      </c>
      <c r="H36" s="1">
        <v>4</v>
      </c>
      <c r="I36" s="1">
        <v>1</v>
      </c>
      <c r="J36" s="1">
        <v>1</v>
      </c>
      <c r="K36" s="1"/>
      <c r="L36" s="1">
        <v>120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>
        <v>0</v>
      </c>
      <c r="AT36" s="1">
        <v>0</v>
      </c>
      <c r="AU36" s="1">
        <v>2</v>
      </c>
      <c r="AV36" s="1"/>
      <c r="AW36" s="1">
        <v>0</v>
      </c>
    </row>
    <row r="37" spans="1:49" x14ac:dyDescent="0.25">
      <c r="A37" s="8">
        <v>45448</v>
      </c>
      <c r="B37" s="1" t="s">
        <v>53</v>
      </c>
      <c r="C37" s="1" t="s">
        <v>50</v>
      </c>
      <c r="D37" s="1"/>
      <c r="E37" s="1">
        <v>7.2</v>
      </c>
      <c r="F37" s="1">
        <v>0.1</v>
      </c>
      <c r="G37" s="1">
        <v>6.7</v>
      </c>
      <c r="H37" s="1">
        <v>4</v>
      </c>
      <c r="I37" s="1">
        <v>1</v>
      </c>
      <c r="J37" s="1">
        <v>1</v>
      </c>
      <c r="K37" s="1"/>
      <c r="L37" s="1">
        <v>120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>
        <v>0</v>
      </c>
      <c r="AT37" s="1">
        <v>0</v>
      </c>
      <c r="AU37" s="1">
        <v>0</v>
      </c>
      <c r="AV37" s="1"/>
      <c r="AW37" s="1">
        <v>0</v>
      </c>
    </row>
    <row r="38" spans="1:49" x14ac:dyDescent="0.25">
      <c r="A38" s="8">
        <v>45434</v>
      </c>
      <c r="B38" s="1" t="s">
        <v>49</v>
      </c>
      <c r="C38" s="1" t="s">
        <v>50</v>
      </c>
      <c r="D38" s="1"/>
      <c r="E38" s="1">
        <v>7.1</v>
      </c>
      <c r="F38" s="1">
        <v>0.11</v>
      </c>
      <c r="G38" s="1">
        <v>6.5</v>
      </c>
      <c r="H38" s="1">
        <v>4</v>
      </c>
      <c r="I38" s="1">
        <v>1</v>
      </c>
      <c r="J38" s="1">
        <v>1</v>
      </c>
      <c r="K38" s="1"/>
      <c r="L38" s="1">
        <v>110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>
        <v>0</v>
      </c>
      <c r="AT38" s="1">
        <v>0</v>
      </c>
      <c r="AU38" s="1">
        <v>4</v>
      </c>
      <c r="AV38" s="1"/>
      <c r="AW38" s="1">
        <v>0</v>
      </c>
    </row>
    <row r="39" spans="1:49" x14ac:dyDescent="0.25">
      <c r="A39" s="8">
        <v>45434</v>
      </c>
      <c r="B39" s="1" t="s">
        <v>51</v>
      </c>
      <c r="C39" s="1" t="s">
        <v>50</v>
      </c>
      <c r="D39" s="1"/>
      <c r="E39" s="1">
        <v>7.1</v>
      </c>
      <c r="F39" s="1">
        <v>0.16</v>
      </c>
      <c r="G39" s="1">
        <v>6.6</v>
      </c>
      <c r="H39" s="1">
        <v>4</v>
      </c>
      <c r="I39" s="1">
        <v>1</v>
      </c>
      <c r="J39" s="1">
        <v>1</v>
      </c>
      <c r="K39" s="1"/>
      <c r="L39" s="1">
        <v>130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>
        <v>0</v>
      </c>
      <c r="AT39" s="1">
        <v>0</v>
      </c>
      <c r="AU39" s="1">
        <v>2</v>
      </c>
      <c r="AV39" s="1"/>
      <c r="AW39" s="1">
        <v>0</v>
      </c>
    </row>
    <row r="40" spans="1:49" x14ac:dyDescent="0.25">
      <c r="A40" s="8">
        <v>45434</v>
      </c>
      <c r="B40" s="1" t="s">
        <v>52</v>
      </c>
      <c r="C40" s="1" t="s">
        <v>50</v>
      </c>
      <c r="D40" s="1"/>
      <c r="E40" s="1">
        <v>7</v>
      </c>
      <c r="F40" s="1">
        <v>0.24</v>
      </c>
      <c r="G40" s="1">
        <v>6.4</v>
      </c>
      <c r="H40" s="1">
        <v>4</v>
      </c>
      <c r="I40" s="1">
        <v>1</v>
      </c>
      <c r="J40" s="1">
        <v>1</v>
      </c>
      <c r="K40" s="1"/>
      <c r="L40" s="1">
        <v>130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>
        <v>0</v>
      </c>
      <c r="AT40" s="1">
        <v>0</v>
      </c>
      <c r="AU40" s="1">
        <v>1</v>
      </c>
      <c r="AV40" s="1"/>
      <c r="AW40" s="1">
        <v>0</v>
      </c>
    </row>
    <row r="41" spans="1:49" x14ac:dyDescent="0.25">
      <c r="A41" s="8">
        <v>45434</v>
      </c>
      <c r="B41" s="1" t="s">
        <v>53</v>
      </c>
      <c r="C41" s="1" t="s">
        <v>50</v>
      </c>
      <c r="D41" s="1"/>
      <c r="E41" s="1">
        <v>7.1</v>
      </c>
      <c r="F41" s="1">
        <v>0.1</v>
      </c>
      <c r="G41" s="1">
        <v>6.5</v>
      </c>
      <c r="H41" s="1">
        <v>4</v>
      </c>
      <c r="I41" s="1">
        <v>1</v>
      </c>
      <c r="J41" s="1">
        <v>1</v>
      </c>
      <c r="K41" s="1"/>
      <c r="L41" s="1">
        <v>110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>
        <v>0</v>
      </c>
      <c r="AT41" s="1">
        <v>0</v>
      </c>
      <c r="AU41" s="1">
        <v>0</v>
      </c>
      <c r="AV41" s="1"/>
      <c r="AW41" s="1">
        <v>0</v>
      </c>
    </row>
    <row r="42" spans="1:49" x14ac:dyDescent="0.25">
      <c r="A42" s="8">
        <v>45406</v>
      </c>
      <c r="B42" s="1" t="s">
        <v>49</v>
      </c>
      <c r="C42" s="1" t="s">
        <v>50</v>
      </c>
      <c r="D42" s="1"/>
      <c r="E42" s="1">
        <v>7</v>
      </c>
      <c r="F42" s="1">
        <v>0.1</v>
      </c>
      <c r="G42" s="1">
        <v>6.7</v>
      </c>
      <c r="H42" s="1">
        <v>5</v>
      </c>
      <c r="I42" s="1">
        <v>1</v>
      </c>
      <c r="J42" s="1">
        <v>1</v>
      </c>
      <c r="K42" s="1"/>
      <c r="L42" s="1">
        <v>110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>
        <v>0</v>
      </c>
      <c r="AT42" s="1">
        <v>0</v>
      </c>
      <c r="AU42" s="1">
        <v>5</v>
      </c>
      <c r="AV42" s="1"/>
      <c r="AW42" s="1">
        <v>0</v>
      </c>
    </row>
    <row r="43" spans="1:49" x14ac:dyDescent="0.25">
      <c r="A43" s="8">
        <v>45406</v>
      </c>
      <c r="B43" s="1" t="s">
        <v>51</v>
      </c>
      <c r="C43" s="1" t="s">
        <v>50</v>
      </c>
      <c r="D43" s="1"/>
      <c r="E43" s="1">
        <v>7</v>
      </c>
      <c r="F43" s="1">
        <v>0.11</v>
      </c>
      <c r="G43" s="1">
        <v>6.9</v>
      </c>
      <c r="H43" s="1">
        <v>5</v>
      </c>
      <c r="I43" s="1">
        <v>1</v>
      </c>
      <c r="J43" s="1">
        <v>1</v>
      </c>
      <c r="K43" s="1"/>
      <c r="L43" s="1">
        <v>120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>
        <v>0</v>
      </c>
      <c r="AT43" s="1">
        <v>0</v>
      </c>
      <c r="AU43" s="1">
        <v>0</v>
      </c>
      <c r="AV43" s="1"/>
      <c r="AW43" s="1">
        <v>0</v>
      </c>
    </row>
    <row r="44" spans="1:49" x14ac:dyDescent="0.25">
      <c r="A44" s="8">
        <v>45406</v>
      </c>
      <c r="B44" s="1" t="s">
        <v>52</v>
      </c>
      <c r="C44" s="1" t="s">
        <v>50</v>
      </c>
      <c r="D44" s="1"/>
      <c r="E44" s="1">
        <v>6.9</v>
      </c>
      <c r="F44" s="1">
        <v>0.13</v>
      </c>
      <c r="G44" s="1">
        <v>6.6</v>
      </c>
      <c r="H44" s="1">
        <v>4</v>
      </c>
      <c r="I44" s="1">
        <v>1</v>
      </c>
      <c r="J44" s="1">
        <v>1</v>
      </c>
      <c r="K44" s="1"/>
      <c r="L44" s="1">
        <v>120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>
        <v>0</v>
      </c>
      <c r="AT44" s="1">
        <v>0</v>
      </c>
      <c r="AU44" s="1">
        <v>0</v>
      </c>
      <c r="AV44" s="1"/>
      <c r="AW44" s="1">
        <v>0</v>
      </c>
    </row>
    <row r="45" spans="1:49" x14ac:dyDescent="0.25">
      <c r="A45" s="8">
        <v>45406</v>
      </c>
      <c r="B45" s="1" t="s">
        <v>53</v>
      </c>
      <c r="C45" s="1" t="s">
        <v>50</v>
      </c>
      <c r="D45" s="1"/>
      <c r="E45" s="1">
        <v>7</v>
      </c>
      <c r="F45" s="1">
        <v>0.1</v>
      </c>
      <c r="G45" s="1">
        <v>6.6</v>
      </c>
      <c r="H45" s="1">
        <v>4</v>
      </c>
      <c r="I45" s="1">
        <v>1</v>
      </c>
      <c r="J45" s="1">
        <v>1</v>
      </c>
      <c r="K45" s="1"/>
      <c r="L45" s="1">
        <v>130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>
        <v>0</v>
      </c>
      <c r="AT45" s="1">
        <v>0</v>
      </c>
      <c r="AU45" s="1">
        <v>0</v>
      </c>
      <c r="AV45" s="1"/>
      <c r="AW45" s="1">
        <v>0</v>
      </c>
    </row>
    <row r="46" spans="1:49" x14ac:dyDescent="0.25">
      <c r="A46" s="8">
        <v>45385</v>
      </c>
      <c r="B46" s="1" t="s">
        <v>49</v>
      </c>
      <c r="C46" s="1" t="s">
        <v>50</v>
      </c>
      <c r="D46" s="1"/>
      <c r="E46" s="1">
        <v>7.1</v>
      </c>
      <c r="F46" s="1">
        <v>0.12</v>
      </c>
      <c r="G46" s="1">
        <v>6.9</v>
      </c>
      <c r="H46" s="1">
        <v>4</v>
      </c>
      <c r="I46" s="1">
        <v>1</v>
      </c>
      <c r="J46" s="1">
        <v>1</v>
      </c>
      <c r="K46" s="1"/>
      <c r="L46" s="1">
        <v>110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>
        <v>0</v>
      </c>
      <c r="AT46" s="1">
        <v>0</v>
      </c>
      <c r="AU46" s="1">
        <v>0</v>
      </c>
      <c r="AV46" s="1"/>
      <c r="AW46" s="1">
        <v>0</v>
      </c>
    </row>
    <row r="47" spans="1:49" x14ac:dyDescent="0.25">
      <c r="A47" s="8">
        <v>45385</v>
      </c>
      <c r="B47" s="1" t="s">
        <v>51</v>
      </c>
      <c r="C47" s="1" t="s">
        <v>50</v>
      </c>
      <c r="D47" s="1"/>
      <c r="E47" s="1">
        <v>7.1</v>
      </c>
      <c r="F47" s="1">
        <v>0.1</v>
      </c>
      <c r="G47" s="1">
        <v>6.9</v>
      </c>
      <c r="H47" s="1">
        <v>4</v>
      </c>
      <c r="I47" s="1">
        <v>1</v>
      </c>
      <c r="J47" s="1">
        <v>1</v>
      </c>
      <c r="K47" s="1"/>
      <c r="L47" s="1">
        <v>110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>
        <v>0</v>
      </c>
      <c r="AT47" s="1">
        <v>0</v>
      </c>
      <c r="AU47" s="1">
        <v>0</v>
      </c>
      <c r="AV47" s="1"/>
      <c r="AW47" s="1">
        <v>0</v>
      </c>
    </row>
    <row r="48" spans="1:49" x14ac:dyDescent="0.25">
      <c r="A48" s="8">
        <v>45385</v>
      </c>
      <c r="B48" s="1" t="s">
        <v>52</v>
      </c>
      <c r="C48" s="1" t="s">
        <v>50</v>
      </c>
      <c r="D48" s="1"/>
      <c r="E48" s="1">
        <v>7.1</v>
      </c>
      <c r="F48" s="1">
        <v>0.47</v>
      </c>
      <c r="G48" s="1">
        <v>6.7</v>
      </c>
      <c r="H48" s="1">
        <v>6</v>
      </c>
      <c r="I48" s="1">
        <v>1</v>
      </c>
      <c r="J48" s="1">
        <v>1</v>
      </c>
      <c r="K48" s="1"/>
      <c r="L48" s="1">
        <v>220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>
        <v>0</v>
      </c>
      <c r="AT48" s="1">
        <v>0</v>
      </c>
      <c r="AU48" s="1">
        <v>0</v>
      </c>
      <c r="AV48" s="1"/>
      <c r="AW48" s="1">
        <v>0</v>
      </c>
    </row>
    <row r="49" spans="1:49" x14ac:dyDescent="0.25">
      <c r="A49" s="8">
        <v>45385</v>
      </c>
      <c r="B49" s="1" t="s">
        <v>53</v>
      </c>
      <c r="C49" s="1" t="s">
        <v>50</v>
      </c>
      <c r="D49" s="1"/>
      <c r="E49" s="1">
        <v>7.1</v>
      </c>
      <c r="F49" s="1">
        <v>0.12</v>
      </c>
      <c r="G49" s="1">
        <v>6.6</v>
      </c>
      <c r="H49" s="1">
        <v>6</v>
      </c>
      <c r="I49" s="1">
        <v>1</v>
      </c>
      <c r="J49" s="1">
        <v>1</v>
      </c>
      <c r="K49" s="1"/>
      <c r="L49" s="1">
        <v>150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>
        <v>0</v>
      </c>
      <c r="AT49" s="1">
        <v>0</v>
      </c>
      <c r="AU49" s="1">
        <v>0</v>
      </c>
      <c r="AV49" s="1"/>
      <c r="AW49" s="1">
        <v>0</v>
      </c>
    </row>
    <row r="50" spans="1:49" x14ac:dyDescent="0.25">
      <c r="A50" s="8">
        <v>45349</v>
      </c>
      <c r="B50" s="1" t="s">
        <v>49</v>
      </c>
      <c r="C50" s="1" t="s">
        <v>50</v>
      </c>
      <c r="D50" s="1"/>
      <c r="E50" s="1">
        <v>7</v>
      </c>
      <c r="F50" s="1">
        <v>0.24</v>
      </c>
      <c r="G50" s="1">
        <v>6.6</v>
      </c>
      <c r="H50" s="1">
        <v>4</v>
      </c>
      <c r="I50" s="1">
        <v>1</v>
      </c>
      <c r="J50" s="1">
        <v>1</v>
      </c>
      <c r="K50" s="1"/>
      <c r="L50" s="1">
        <v>100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>
        <v>0</v>
      </c>
      <c r="AT50" s="1">
        <v>0</v>
      </c>
      <c r="AU50" s="1">
        <v>0</v>
      </c>
      <c r="AV50" s="1"/>
      <c r="AW50" s="1">
        <v>0</v>
      </c>
    </row>
    <row r="51" spans="1:49" x14ac:dyDescent="0.25">
      <c r="A51" s="8">
        <v>45349</v>
      </c>
      <c r="B51" s="1" t="s">
        <v>51</v>
      </c>
      <c r="C51" s="1" t="s">
        <v>50</v>
      </c>
      <c r="D51" s="1"/>
      <c r="E51" s="1">
        <v>7.2</v>
      </c>
      <c r="F51" s="1">
        <v>0.36</v>
      </c>
      <c r="G51" s="1">
        <v>6.8</v>
      </c>
      <c r="H51" s="1">
        <v>4</v>
      </c>
      <c r="I51" s="1">
        <v>1</v>
      </c>
      <c r="J51" s="1">
        <v>1</v>
      </c>
      <c r="K51" s="1"/>
      <c r="L51" s="1">
        <v>110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>
        <v>0</v>
      </c>
      <c r="AT51" s="1">
        <v>0</v>
      </c>
      <c r="AU51" s="1">
        <v>0</v>
      </c>
      <c r="AV51" s="1"/>
      <c r="AW51" s="1">
        <v>0</v>
      </c>
    </row>
    <row r="52" spans="1:49" x14ac:dyDescent="0.25">
      <c r="A52" s="8">
        <v>45349</v>
      </c>
      <c r="B52" s="1" t="s">
        <v>52</v>
      </c>
      <c r="C52" s="1" t="s">
        <v>50</v>
      </c>
      <c r="D52" s="1"/>
      <c r="E52" s="1">
        <v>7</v>
      </c>
      <c r="F52" s="1">
        <v>0.23</v>
      </c>
      <c r="G52" s="1">
        <v>6.5</v>
      </c>
      <c r="H52" s="1">
        <v>4</v>
      </c>
      <c r="I52" s="1">
        <v>1</v>
      </c>
      <c r="J52" s="1">
        <v>1</v>
      </c>
      <c r="K52" s="1"/>
      <c r="L52" s="1">
        <v>110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>
        <v>0</v>
      </c>
      <c r="AT52" s="1">
        <v>0</v>
      </c>
      <c r="AU52" s="1">
        <v>0</v>
      </c>
      <c r="AV52" s="1"/>
      <c r="AW52" s="1">
        <v>0</v>
      </c>
    </row>
    <row r="53" spans="1:49" x14ac:dyDescent="0.25">
      <c r="A53" s="8">
        <v>45349</v>
      </c>
      <c r="B53" s="1" t="s">
        <v>53</v>
      </c>
      <c r="C53" s="1" t="s">
        <v>50</v>
      </c>
      <c r="D53" s="1"/>
      <c r="E53" s="1">
        <v>7</v>
      </c>
      <c r="F53" s="1">
        <v>0.28000000000000003</v>
      </c>
      <c r="G53" s="1">
        <v>6.6</v>
      </c>
      <c r="H53" s="1">
        <v>4</v>
      </c>
      <c r="I53" s="1">
        <v>1</v>
      </c>
      <c r="J53" s="1">
        <v>1</v>
      </c>
      <c r="K53" s="1"/>
      <c r="L53" s="1">
        <v>110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>
        <v>0</v>
      </c>
      <c r="AT53" s="1">
        <v>0</v>
      </c>
      <c r="AU53" s="1">
        <v>0</v>
      </c>
      <c r="AV53" s="1"/>
      <c r="AW53" s="1">
        <v>0</v>
      </c>
    </row>
    <row r="54" spans="1:49" x14ac:dyDescent="0.25">
      <c r="A54" s="8">
        <v>45322</v>
      </c>
      <c r="B54" s="1" t="s">
        <v>49</v>
      </c>
      <c r="C54" s="1" t="s">
        <v>50</v>
      </c>
      <c r="D54" s="1"/>
      <c r="E54" s="1">
        <v>7</v>
      </c>
      <c r="F54" s="1">
        <v>0.1</v>
      </c>
      <c r="G54" s="1">
        <v>6.6</v>
      </c>
      <c r="H54" s="1">
        <v>4</v>
      </c>
      <c r="I54" s="1">
        <v>1</v>
      </c>
      <c r="J54" s="1">
        <v>1</v>
      </c>
      <c r="K54" s="1"/>
      <c r="L54" s="1">
        <v>110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>
        <v>0</v>
      </c>
      <c r="AT54" s="1">
        <v>0</v>
      </c>
      <c r="AU54" s="1">
        <v>0</v>
      </c>
      <c r="AV54" s="1"/>
      <c r="AW54" s="1">
        <v>0</v>
      </c>
    </row>
    <row r="55" spans="1:49" x14ac:dyDescent="0.25">
      <c r="A55" s="8">
        <v>45322</v>
      </c>
      <c r="B55" s="1" t="s">
        <v>51</v>
      </c>
      <c r="C55" s="1" t="s">
        <v>50</v>
      </c>
      <c r="D55" s="1"/>
      <c r="E55" s="1">
        <v>7</v>
      </c>
      <c r="F55" s="1">
        <v>0.14000000000000001</v>
      </c>
      <c r="G55" s="1">
        <v>6.7</v>
      </c>
      <c r="H55" s="1">
        <v>4</v>
      </c>
      <c r="I55" s="1">
        <v>1</v>
      </c>
      <c r="J55" s="1">
        <v>1</v>
      </c>
      <c r="K55" s="1"/>
      <c r="L55" s="1">
        <v>110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>
        <v>0</v>
      </c>
      <c r="AT55" s="1">
        <v>0</v>
      </c>
      <c r="AU55" s="1">
        <v>10</v>
      </c>
      <c r="AV55" s="1"/>
      <c r="AW55" s="1">
        <v>0</v>
      </c>
    </row>
    <row r="56" spans="1:49" x14ac:dyDescent="0.25">
      <c r="A56" s="8">
        <v>45322</v>
      </c>
      <c r="B56" s="1" t="s">
        <v>52</v>
      </c>
      <c r="C56" s="1" t="s">
        <v>50</v>
      </c>
      <c r="D56" s="1"/>
      <c r="E56" s="1">
        <v>7</v>
      </c>
      <c r="F56" s="1">
        <v>0.11</v>
      </c>
      <c r="G56" s="1">
        <v>6.5</v>
      </c>
      <c r="H56" s="1">
        <v>4</v>
      </c>
      <c r="I56" s="1">
        <v>1</v>
      </c>
      <c r="J56" s="1">
        <v>1</v>
      </c>
      <c r="K56" s="1"/>
      <c r="L56" s="1">
        <v>110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>
        <v>0</v>
      </c>
      <c r="AT56" s="1">
        <v>0</v>
      </c>
      <c r="AU56" s="1">
        <v>0</v>
      </c>
      <c r="AV56" s="1"/>
      <c r="AW56" s="1">
        <v>0</v>
      </c>
    </row>
    <row r="57" spans="1:49" x14ac:dyDescent="0.25">
      <c r="A57" s="8">
        <v>45322</v>
      </c>
      <c r="B57" s="1" t="s">
        <v>53</v>
      </c>
      <c r="C57" s="1" t="s">
        <v>50</v>
      </c>
      <c r="D57" s="1"/>
      <c r="E57" s="1">
        <v>7</v>
      </c>
      <c r="F57" s="1">
        <v>0.17</v>
      </c>
      <c r="G57" s="1">
        <v>6.6</v>
      </c>
      <c r="H57" s="1">
        <v>4</v>
      </c>
      <c r="I57" s="1">
        <v>1</v>
      </c>
      <c r="J57" s="1">
        <v>1</v>
      </c>
      <c r="K57" s="1"/>
      <c r="L57" s="1">
        <v>120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>
        <v>0</v>
      </c>
      <c r="AT57" s="1">
        <v>0</v>
      </c>
      <c r="AU57" s="1">
        <v>0</v>
      </c>
      <c r="AV57" s="1"/>
      <c r="AW57" s="1">
        <v>0</v>
      </c>
    </row>
    <row r="58" spans="1:49" x14ac:dyDescent="0.25">
      <c r="A58" s="8">
        <v>45294</v>
      </c>
      <c r="B58" s="1" t="s">
        <v>49</v>
      </c>
      <c r="C58" s="1" t="s">
        <v>50</v>
      </c>
      <c r="D58" s="1"/>
      <c r="E58" s="1">
        <v>7.3</v>
      </c>
      <c r="F58" s="1">
        <v>0.18</v>
      </c>
      <c r="G58" s="1">
        <v>6.6</v>
      </c>
      <c r="H58" s="1">
        <v>5</v>
      </c>
      <c r="I58" s="1">
        <v>1</v>
      </c>
      <c r="J58" s="1">
        <v>1</v>
      </c>
      <c r="K58" s="1"/>
      <c r="L58" s="1">
        <v>98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>
        <v>0</v>
      </c>
      <c r="AT58" s="1">
        <v>0</v>
      </c>
      <c r="AU58" s="1">
        <v>0</v>
      </c>
      <c r="AV58" s="1"/>
      <c r="AW58" s="1">
        <v>0</v>
      </c>
    </row>
    <row r="59" spans="1:49" x14ac:dyDescent="0.25">
      <c r="A59" s="8">
        <v>45294</v>
      </c>
      <c r="B59" s="1" t="s">
        <v>51</v>
      </c>
      <c r="C59" s="1" t="s">
        <v>50</v>
      </c>
      <c r="D59" s="1"/>
      <c r="E59" s="1">
        <v>7.4</v>
      </c>
      <c r="F59" s="1">
        <v>0.18</v>
      </c>
      <c r="G59" s="1">
        <v>6.9</v>
      </c>
      <c r="H59" s="1">
        <v>5</v>
      </c>
      <c r="I59" s="1">
        <v>1</v>
      </c>
      <c r="J59" s="1">
        <v>1</v>
      </c>
      <c r="K59" s="1"/>
      <c r="L59" s="1">
        <v>86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>
        <v>0</v>
      </c>
      <c r="AT59" s="1">
        <v>0</v>
      </c>
      <c r="AU59" s="1">
        <v>9</v>
      </c>
      <c r="AV59" s="1"/>
      <c r="AW59" s="1">
        <v>0</v>
      </c>
    </row>
    <row r="60" spans="1:49" x14ac:dyDescent="0.25">
      <c r="A60" s="8">
        <v>45294</v>
      </c>
      <c r="B60" s="1" t="s">
        <v>52</v>
      </c>
      <c r="C60" s="1" t="s">
        <v>50</v>
      </c>
      <c r="D60" s="1"/>
      <c r="E60" s="1">
        <v>7.3</v>
      </c>
      <c r="F60" s="1">
        <v>0.18</v>
      </c>
      <c r="G60" s="1">
        <v>6.6</v>
      </c>
      <c r="H60" s="1">
        <v>4</v>
      </c>
      <c r="I60" s="1">
        <v>1</v>
      </c>
      <c r="J60" s="1">
        <v>1</v>
      </c>
      <c r="K60" s="1"/>
      <c r="L60" s="1">
        <v>96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>
        <v>0</v>
      </c>
      <c r="AT60" s="1">
        <v>0</v>
      </c>
      <c r="AU60" s="1">
        <v>3</v>
      </c>
      <c r="AV60" s="1"/>
      <c r="AW60" s="1">
        <v>0</v>
      </c>
    </row>
    <row r="61" spans="1:49" x14ac:dyDescent="0.25">
      <c r="A61" s="8">
        <v>45294</v>
      </c>
      <c r="B61" s="1" t="s">
        <v>53</v>
      </c>
      <c r="C61" s="1" t="s">
        <v>50</v>
      </c>
      <c r="D61" s="1"/>
      <c r="E61" s="1">
        <v>7.4</v>
      </c>
      <c r="F61" s="1">
        <v>0.19</v>
      </c>
      <c r="G61" s="1">
        <v>6.7</v>
      </c>
      <c r="H61" s="1">
        <v>5</v>
      </c>
      <c r="I61" s="1">
        <v>1</v>
      </c>
      <c r="J61" s="1">
        <v>1</v>
      </c>
      <c r="K61" s="1"/>
      <c r="L61" s="1">
        <v>100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>
        <v>0</v>
      </c>
      <c r="AT61" s="1">
        <v>0</v>
      </c>
      <c r="AU61" s="1">
        <v>0</v>
      </c>
      <c r="AV61" s="1"/>
      <c r="AW61" s="1">
        <v>0</v>
      </c>
    </row>
    <row r="62" spans="1:49" x14ac:dyDescent="0.25">
      <c r="A62" s="8"/>
      <c r="B62" s="1"/>
      <c r="C62" s="1"/>
      <c r="D62" s="1" t="s">
        <v>54</v>
      </c>
      <c r="E62" s="1">
        <f>COUNT(E2:E61)</f>
        <v>60</v>
      </c>
      <c r="F62" s="1">
        <f>COUNT(F2:F61)</f>
        <v>60</v>
      </c>
      <c r="G62" s="1">
        <f>COUNT(G2:G61)</f>
        <v>60</v>
      </c>
      <c r="H62" s="1">
        <f>COUNT(H2:H61)</f>
        <v>60</v>
      </c>
      <c r="I62" s="1">
        <f t="shared" ref="I62:J62" si="0">COUNT(I2:I61)</f>
        <v>60</v>
      </c>
      <c r="J62" s="1">
        <f t="shared" si="0"/>
        <v>60</v>
      </c>
      <c r="K62" s="1">
        <f t="shared" ref="K62:AU62" si="1">COUNT(K2:K61)</f>
        <v>1</v>
      </c>
      <c r="L62" s="1">
        <f t="shared" si="1"/>
        <v>60</v>
      </c>
      <c r="M62" s="1">
        <f t="shared" si="1"/>
        <v>1</v>
      </c>
      <c r="N62" s="1">
        <f t="shared" si="1"/>
        <v>1</v>
      </c>
      <c r="O62" s="1">
        <f t="shared" si="1"/>
        <v>1</v>
      </c>
      <c r="P62" s="1">
        <f t="shared" si="1"/>
        <v>1</v>
      </c>
      <c r="Q62" s="1">
        <f t="shared" si="1"/>
        <v>1</v>
      </c>
      <c r="R62" s="1">
        <f t="shared" si="1"/>
        <v>1</v>
      </c>
      <c r="S62" s="1">
        <f t="shared" si="1"/>
        <v>1</v>
      </c>
      <c r="T62" s="1">
        <f t="shared" si="1"/>
        <v>1</v>
      </c>
      <c r="U62" s="1">
        <f t="shared" si="1"/>
        <v>1</v>
      </c>
      <c r="V62" s="1">
        <f t="shared" si="1"/>
        <v>1</v>
      </c>
      <c r="W62" s="1">
        <f t="shared" si="1"/>
        <v>1</v>
      </c>
      <c r="X62" s="1">
        <f t="shared" si="1"/>
        <v>1</v>
      </c>
      <c r="Y62" s="1">
        <f t="shared" si="1"/>
        <v>1</v>
      </c>
      <c r="Z62" s="1">
        <f t="shared" si="1"/>
        <v>1</v>
      </c>
      <c r="AA62" s="1">
        <f t="shared" si="1"/>
        <v>1</v>
      </c>
      <c r="AB62" s="1">
        <f t="shared" si="1"/>
        <v>1</v>
      </c>
      <c r="AC62" s="1">
        <f t="shared" si="1"/>
        <v>1</v>
      </c>
      <c r="AD62" s="1">
        <f t="shared" si="1"/>
        <v>1</v>
      </c>
      <c r="AE62" s="1">
        <f t="shared" si="1"/>
        <v>1</v>
      </c>
      <c r="AF62" s="1">
        <f t="shared" si="1"/>
        <v>1</v>
      </c>
      <c r="AG62" s="1">
        <f t="shared" si="1"/>
        <v>1</v>
      </c>
      <c r="AH62" s="1">
        <f t="shared" si="1"/>
        <v>1</v>
      </c>
      <c r="AI62" s="1">
        <f t="shared" si="1"/>
        <v>1</v>
      </c>
      <c r="AJ62" s="1">
        <f t="shared" si="1"/>
        <v>1</v>
      </c>
      <c r="AK62" s="1">
        <f t="shared" si="1"/>
        <v>1</v>
      </c>
      <c r="AL62" s="1">
        <f t="shared" si="1"/>
        <v>1</v>
      </c>
      <c r="AM62" s="1">
        <f t="shared" si="1"/>
        <v>1</v>
      </c>
      <c r="AN62" s="1">
        <f t="shared" si="1"/>
        <v>1</v>
      </c>
      <c r="AO62" s="1">
        <f t="shared" si="1"/>
        <v>1</v>
      </c>
      <c r="AP62" s="1">
        <f t="shared" si="1"/>
        <v>1</v>
      </c>
      <c r="AQ62" s="1">
        <f t="shared" si="1"/>
        <v>1</v>
      </c>
      <c r="AR62" s="1">
        <f t="shared" si="1"/>
        <v>1</v>
      </c>
      <c r="AS62" s="1">
        <f t="shared" si="1"/>
        <v>60</v>
      </c>
      <c r="AT62" s="1">
        <f t="shared" si="1"/>
        <v>60</v>
      </c>
      <c r="AU62" s="1">
        <f t="shared" si="1"/>
        <v>60</v>
      </c>
      <c r="AV62" s="1">
        <f>COUNT(AV2:AV61)</f>
        <v>1</v>
      </c>
      <c r="AW62" s="1">
        <f>COUNT(AW2:AW61)</f>
        <v>60</v>
      </c>
    </row>
    <row r="63" spans="1:49" x14ac:dyDescent="0.25">
      <c r="A63" s="8"/>
      <c r="B63" s="1"/>
      <c r="C63" s="1"/>
      <c r="D63" s="1" t="s">
        <v>55</v>
      </c>
      <c r="E63" s="2">
        <f>AVERAGE(E2:E61)</f>
        <v>7.3766666666666687</v>
      </c>
      <c r="F63" s="2">
        <f>AVERAGE(F2:F61)</f>
        <v>0.16533333333333328</v>
      </c>
      <c r="G63" s="2">
        <f>AVERAGE(G2:G61)</f>
        <v>6.8183333333333334</v>
      </c>
      <c r="H63" s="2">
        <f>AVERAGE(H2:H61)</f>
        <v>4.2333333333333334</v>
      </c>
      <c r="I63" s="1">
        <f t="shared" ref="I63:J63" si="2">AVERAGE(I2:I61)</f>
        <v>1</v>
      </c>
      <c r="J63" s="1">
        <f t="shared" si="2"/>
        <v>1</v>
      </c>
      <c r="K63" s="1">
        <f t="shared" ref="K63:AU63" si="3">AVERAGE(K2:K61)</f>
        <v>5.0000000000000001E-4</v>
      </c>
      <c r="L63" s="4">
        <f t="shared" si="3"/>
        <v>109.92333333333333</v>
      </c>
      <c r="M63" s="1">
        <f t="shared" si="3"/>
        <v>0.2</v>
      </c>
      <c r="N63" s="1">
        <f t="shared" si="3"/>
        <v>5.0000000000000001E-3</v>
      </c>
      <c r="O63" s="1">
        <f t="shared" si="3"/>
        <v>0.112</v>
      </c>
      <c r="P63" s="1">
        <f t="shared" si="3"/>
        <v>21.2</v>
      </c>
      <c r="Q63" s="1">
        <f t="shared" si="3"/>
        <v>6.6</v>
      </c>
      <c r="R63" s="1">
        <f t="shared" si="3"/>
        <v>9.4</v>
      </c>
      <c r="S63" s="1">
        <f t="shared" si="3"/>
        <v>10</v>
      </c>
      <c r="T63" s="1">
        <f t="shared" si="3"/>
        <v>0.66200000000000003</v>
      </c>
      <c r="U63" s="1">
        <f t="shared" si="3"/>
        <v>0.25</v>
      </c>
      <c r="V63" s="1">
        <f t="shared" si="3"/>
        <v>0.1</v>
      </c>
      <c r="W63" s="1">
        <f t="shared" si="3"/>
        <v>3.27</v>
      </c>
      <c r="X63" s="1">
        <f t="shared" si="3"/>
        <v>1</v>
      </c>
      <c r="Y63" s="1">
        <f t="shared" si="3"/>
        <v>5</v>
      </c>
      <c r="Z63" s="1">
        <f t="shared" si="3"/>
        <v>0.2</v>
      </c>
      <c r="AA63" s="1">
        <f t="shared" si="3"/>
        <v>11.1</v>
      </c>
      <c r="AB63" s="1">
        <f t="shared" si="3"/>
        <v>5</v>
      </c>
      <c r="AC63" s="1">
        <f t="shared" si="3"/>
        <v>8.3000000000000004E-2</v>
      </c>
      <c r="AD63" s="1">
        <f t="shared" si="3"/>
        <v>2.5999999999999999E-2</v>
      </c>
      <c r="AE63" s="1">
        <f t="shared" si="3"/>
        <v>2.6</v>
      </c>
      <c r="AF63" s="1">
        <f t="shared" si="3"/>
        <v>2E-3</v>
      </c>
      <c r="AG63" s="1">
        <f t="shared" si="3"/>
        <v>6.0000000000000001E-3</v>
      </c>
      <c r="AH63" s="1">
        <f t="shared" si="3"/>
        <v>7.0000000000000001E-3</v>
      </c>
      <c r="AI63" s="1">
        <f t="shared" si="3"/>
        <v>0.1</v>
      </c>
      <c r="AJ63" s="1">
        <f t="shared" si="3"/>
        <v>0.75</v>
      </c>
      <c r="AK63" s="1">
        <f t="shared" si="3"/>
        <v>0.2</v>
      </c>
      <c r="AL63" s="1">
        <f t="shared" si="3"/>
        <v>0.35</v>
      </c>
      <c r="AM63" s="1">
        <f t="shared" si="3"/>
        <v>0.1</v>
      </c>
      <c r="AN63" s="1">
        <f t="shared" si="3"/>
        <v>0.1</v>
      </c>
      <c r="AO63" s="1">
        <f t="shared" si="3"/>
        <v>5</v>
      </c>
      <c r="AP63" s="1">
        <f t="shared" si="3"/>
        <v>0.2</v>
      </c>
      <c r="AQ63" s="1">
        <f t="shared" si="3"/>
        <v>0.1</v>
      </c>
      <c r="AR63" s="1">
        <f t="shared" si="3"/>
        <v>0.05</v>
      </c>
      <c r="AS63" s="1">
        <f t="shared" si="3"/>
        <v>0</v>
      </c>
      <c r="AT63" s="1">
        <f t="shared" si="3"/>
        <v>0</v>
      </c>
      <c r="AU63" s="1">
        <f t="shared" si="3"/>
        <v>4.1166666666666663</v>
      </c>
      <c r="AV63" s="1">
        <f>AVERAGE(AV2:AV61)</f>
        <v>0</v>
      </c>
      <c r="AW63" s="1">
        <f>AVERAGE(AW2:AW61)</f>
        <v>0</v>
      </c>
    </row>
    <row r="64" spans="1:49" x14ac:dyDescent="0.25">
      <c r="A64" s="8"/>
      <c r="B64" s="1"/>
      <c r="C64" s="1"/>
      <c r="D64" s="1" t="s">
        <v>56</v>
      </c>
      <c r="E64" s="1">
        <f>MEDIAN(E2:E61)</f>
        <v>7.2</v>
      </c>
      <c r="F64" s="1">
        <f>MEDIAN(F2:F61)</f>
        <v>0.13</v>
      </c>
      <c r="G64" s="1">
        <f>MEDIAN(G2:G61)</f>
        <v>6.7</v>
      </c>
      <c r="H64" s="1">
        <f>MEDIAN(H2:H61)</f>
        <v>4</v>
      </c>
      <c r="I64" s="1">
        <f t="shared" ref="I64:J64" si="4">MEDIAN(I2:I61)</f>
        <v>1</v>
      </c>
      <c r="J64" s="1">
        <f t="shared" si="4"/>
        <v>1</v>
      </c>
      <c r="K64" s="1">
        <f t="shared" ref="K64:AU64" si="5">MEDIAN(K2:K61)</f>
        <v>5.0000000000000001E-4</v>
      </c>
      <c r="L64" s="1">
        <f t="shared" si="5"/>
        <v>110</v>
      </c>
      <c r="M64" s="1">
        <f t="shared" si="5"/>
        <v>0.2</v>
      </c>
      <c r="N64" s="1">
        <f t="shared" si="5"/>
        <v>5.0000000000000001E-3</v>
      </c>
      <c r="O64" s="1">
        <f t="shared" si="5"/>
        <v>0.112</v>
      </c>
      <c r="P64" s="1">
        <f t="shared" si="5"/>
        <v>21.2</v>
      </c>
      <c r="Q64" s="1">
        <f t="shared" si="5"/>
        <v>6.6</v>
      </c>
      <c r="R64" s="1">
        <f t="shared" si="5"/>
        <v>9.4</v>
      </c>
      <c r="S64" s="1">
        <f t="shared" si="5"/>
        <v>10</v>
      </c>
      <c r="T64" s="1">
        <f t="shared" si="5"/>
        <v>0.66200000000000003</v>
      </c>
      <c r="U64" s="1">
        <f t="shared" si="5"/>
        <v>0.25</v>
      </c>
      <c r="V64" s="1">
        <f t="shared" si="5"/>
        <v>0.1</v>
      </c>
      <c r="W64" s="1">
        <f t="shared" si="5"/>
        <v>3.27</v>
      </c>
      <c r="X64" s="1">
        <f t="shared" si="5"/>
        <v>1</v>
      </c>
      <c r="Y64" s="1">
        <f t="shared" si="5"/>
        <v>5</v>
      </c>
      <c r="Z64" s="1">
        <f t="shared" si="5"/>
        <v>0.2</v>
      </c>
      <c r="AA64" s="1">
        <f t="shared" si="5"/>
        <v>11.1</v>
      </c>
      <c r="AB64" s="1">
        <f t="shared" si="5"/>
        <v>5</v>
      </c>
      <c r="AC64" s="1">
        <f t="shared" si="5"/>
        <v>8.3000000000000004E-2</v>
      </c>
      <c r="AD64" s="1">
        <f t="shared" si="5"/>
        <v>2.5999999999999999E-2</v>
      </c>
      <c r="AE64" s="1">
        <f t="shared" si="5"/>
        <v>2.6</v>
      </c>
      <c r="AF64" s="1">
        <f t="shared" si="5"/>
        <v>2E-3</v>
      </c>
      <c r="AG64" s="1">
        <f t="shared" si="5"/>
        <v>6.0000000000000001E-3</v>
      </c>
      <c r="AH64" s="1">
        <f t="shared" si="5"/>
        <v>7.0000000000000001E-3</v>
      </c>
      <c r="AI64" s="1">
        <f t="shared" si="5"/>
        <v>0.1</v>
      </c>
      <c r="AJ64" s="1">
        <f t="shared" si="5"/>
        <v>0.75</v>
      </c>
      <c r="AK64" s="1">
        <f t="shared" si="5"/>
        <v>0.2</v>
      </c>
      <c r="AL64" s="1">
        <f t="shared" si="5"/>
        <v>0.35</v>
      </c>
      <c r="AM64" s="1">
        <f t="shared" si="5"/>
        <v>0.1</v>
      </c>
      <c r="AN64" s="1">
        <f t="shared" si="5"/>
        <v>0.1</v>
      </c>
      <c r="AO64" s="1">
        <f t="shared" si="5"/>
        <v>5</v>
      </c>
      <c r="AP64" s="1">
        <f t="shared" si="5"/>
        <v>0.2</v>
      </c>
      <c r="AQ64" s="1">
        <f t="shared" si="5"/>
        <v>0.1</v>
      </c>
      <c r="AR64" s="1">
        <f t="shared" si="5"/>
        <v>0.05</v>
      </c>
      <c r="AS64" s="1">
        <f t="shared" si="5"/>
        <v>0</v>
      </c>
      <c r="AT64" s="1">
        <f t="shared" si="5"/>
        <v>0</v>
      </c>
      <c r="AU64" s="1">
        <f t="shared" si="5"/>
        <v>1</v>
      </c>
      <c r="AV64" s="1">
        <f>MEDIAN(AV2:AV61)</f>
        <v>0</v>
      </c>
      <c r="AW64" s="1">
        <f>MEDIAN(AW2:AW61)</f>
        <v>0</v>
      </c>
    </row>
    <row r="65" spans="1:49" x14ac:dyDescent="0.25">
      <c r="A65" s="8"/>
      <c r="B65" s="1"/>
      <c r="C65" s="1"/>
      <c r="D65" s="1" t="s">
        <v>57</v>
      </c>
      <c r="E65" s="1">
        <f>MAX(E2:E61)</f>
        <v>9.1</v>
      </c>
      <c r="F65" s="1">
        <f>MAX(F2:F61)</f>
        <v>0.56000000000000005</v>
      </c>
      <c r="G65" s="1">
        <f>MAX(G2:G61)</f>
        <v>7.5</v>
      </c>
      <c r="H65" s="1">
        <f>MAX(H2:H61)</f>
        <v>6</v>
      </c>
      <c r="I65" s="1">
        <f t="shared" ref="I65:J65" si="6">MAX(I2:I61)</f>
        <v>1</v>
      </c>
      <c r="J65" s="1">
        <f t="shared" si="6"/>
        <v>1</v>
      </c>
      <c r="K65" s="1">
        <f t="shared" ref="K65:AU65" si="7">MAX(K2:K61)</f>
        <v>5.0000000000000001E-4</v>
      </c>
      <c r="L65" s="1">
        <f t="shared" si="7"/>
        <v>220</v>
      </c>
      <c r="M65" s="1">
        <f t="shared" si="7"/>
        <v>0.2</v>
      </c>
      <c r="N65" s="1">
        <f t="shared" si="7"/>
        <v>5.0000000000000001E-3</v>
      </c>
      <c r="O65" s="1">
        <f t="shared" si="7"/>
        <v>0.112</v>
      </c>
      <c r="P65" s="1">
        <f t="shared" si="7"/>
        <v>21.2</v>
      </c>
      <c r="Q65" s="1">
        <f t="shared" si="7"/>
        <v>6.6</v>
      </c>
      <c r="R65" s="1">
        <f t="shared" si="7"/>
        <v>9.4</v>
      </c>
      <c r="S65" s="1">
        <f t="shared" si="7"/>
        <v>10</v>
      </c>
      <c r="T65" s="1">
        <f t="shared" si="7"/>
        <v>0.66200000000000003</v>
      </c>
      <c r="U65" s="1">
        <f t="shared" si="7"/>
        <v>0.25</v>
      </c>
      <c r="V65" s="1">
        <f t="shared" si="7"/>
        <v>0.1</v>
      </c>
      <c r="W65" s="1">
        <f t="shared" si="7"/>
        <v>3.27</v>
      </c>
      <c r="X65" s="1">
        <f t="shared" si="7"/>
        <v>1</v>
      </c>
      <c r="Y65" s="1">
        <f t="shared" si="7"/>
        <v>5</v>
      </c>
      <c r="Z65" s="1">
        <f t="shared" si="7"/>
        <v>0.2</v>
      </c>
      <c r="AA65" s="1">
        <f t="shared" si="7"/>
        <v>11.1</v>
      </c>
      <c r="AB65" s="1">
        <f t="shared" si="7"/>
        <v>5</v>
      </c>
      <c r="AC65" s="1">
        <f t="shared" si="7"/>
        <v>8.3000000000000004E-2</v>
      </c>
      <c r="AD65" s="1">
        <f t="shared" si="7"/>
        <v>2.5999999999999999E-2</v>
      </c>
      <c r="AE65" s="1">
        <f t="shared" si="7"/>
        <v>2.6</v>
      </c>
      <c r="AF65" s="1">
        <f t="shared" si="7"/>
        <v>2E-3</v>
      </c>
      <c r="AG65" s="1">
        <f t="shared" si="7"/>
        <v>6.0000000000000001E-3</v>
      </c>
      <c r="AH65" s="1">
        <f t="shared" si="7"/>
        <v>7.0000000000000001E-3</v>
      </c>
      <c r="AI65" s="1">
        <f t="shared" si="7"/>
        <v>0.1</v>
      </c>
      <c r="AJ65" s="1">
        <f t="shared" si="7"/>
        <v>0.75</v>
      </c>
      <c r="AK65" s="1">
        <f t="shared" si="7"/>
        <v>0.2</v>
      </c>
      <c r="AL65" s="1">
        <f t="shared" si="7"/>
        <v>0.35</v>
      </c>
      <c r="AM65" s="1">
        <f t="shared" si="7"/>
        <v>0.1</v>
      </c>
      <c r="AN65" s="1">
        <f t="shared" si="7"/>
        <v>0.1</v>
      </c>
      <c r="AO65" s="1">
        <f t="shared" si="7"/>
        <v>5</v>
      </c>
      <c r="AP65" s="1">
        <f t="shared" si="7"/>
        <v>0.2</v>
      </c>
      <c r="AQ65" s="1">
        <f t="shared" si="7"/>
        <v>0.1</v>
      </c>
      <c r="AR65" s="1">
        <f t="shared" si="7"/>
        <v>0.05</v>
      </c>
      <c r="AS65" s="1">
        <f t="shared" si="7"/>
        <v>0</v>
      </c>
      <c r="AT65" s="1">
        <f t="shared" si="7"/>
        <v>0</v>
      </c>
      <c r="AU65" s="1">
        <f t="shared" si="7"/>
        <v>60</v>
      </c>
      <c r="AV65" s="1">
        <f>MAX(AV2:AV61)</f>
        <v>0</v>
      </c>
      <c r="AW65" s="1">
        <f>MAX(AW2:AW61)</f>
        <v>0</v>
      </c>
    </row>
    <row r="66" spans="1:49" x14ac:dyDescent="0.25">
      <c r="A66" s="8"/>
      <c r="B66" s="1"/>
      <c r="C66" s="1"/>
      <c r="D66" s="1" t="s">
        <v>58</v>
      </c>
      <c r="E66" s="1">
        <f>MIN(E2:E61)</f>
        <v>6.9</v>
      </c>
      <c r="F66" s="1">
        <f>MIN(F2:F61)</f>
        <v>0.1</v>
      </c>
      <c r="G66" s="1">
        <f>MIN(G2:G61)</f>
        <v>6.4</v>
      </c>
      <c r="H66" s="1">
        <f>MIN(H2:H61)</f>
        <v>3</v>
      </c>
      <c r="I66" s="1">
        <f t="shared" ref="I66:J66" si="8">MIN(I2:I61)</f>
        <v>1</v>
      </c>
      <c r="J66" s="1">
        <f t="shared" si="8"/>
        <v>1</v>
      </c>
      <c r="K66" s="1">
        <f t="shared" ref="K66:AU66" si="9">MIN(K2:K61)</f>
        <v>5.0000000000000001E-4</v>
      </c>
      <c r="L66" s="1">
        <f t="shared" si="9"/>
        <v>59.5</v>
      </c>
      <c r="M66" s="1">
        <f t="shared" si="9"/>
        <v>0.2</v>
      </c>
      <c r="N66" s="1">
        <f t="shared" si="9"/>
        <v>5.0000000000000001E-3</v>
      </c>
      <c r="O66" s="1">
        <f t="shared" si="9"/>
        <v>0.112</v>
      </c>
      <c r="P66" s="1">
        <f t="shared" si="9"/>
        <v>21.2</v>
      </c>
      <c r="Q66" s="1">
        <f t="shared" si="9"/>
        <v>6.6</v>
      </c>
      <c r="R66" s="1">
        <f t="shared" si="9"/>
        <v>9.4</v>
      </c>
      <c r="S66" s="1">
        <f t="shared" si="9"/>
        <v>10</v>
      </c>
      <c r="T66" s="1">
        <f t="shared" si="9"/>
        <v>0.66200000000000003</v>
      </c>
      <c r="U66" s="1">
        <f t="shared" si="9"/>
        <v>0.25</v>
      </c>
      <c r="V66" s="1">
        <f t="shared" si="9"/>
        <v>0.1</v>
      </c>
      <c r="W66" s="1">
        <f t="shared" si="9"/>
        <v>3.27</v>
      </c>
      <c r="X66" s="1">
        <f t="shared" si="9"/>
        <v>1</v>
      </c>
      <c r="Y66" s="1">
        <f t="shared" si="9"/>
        <v>5</v>
      </c>
      <c r="Z66" s="1">
        <f t="shared" si="9"/>
        <v>0.2</v>
      </c>
      <c r="AA66" s="1">
        <f t="shared" si="9"/>
        <v>11.1</v>
      </c>
      <c r="AB66" s="1">
        <f t="shared" si="9"/>
        <v>5</v>
      </c>
      <c r="AC66" s="1">
        <f t="shared" si="9"/>
        <v>8.3000000000000004E-2</v>
      </c>
      <c r="AD66" s="1">
        <f t="shared" si="9"/>
        <v>2.5999999999999999E-2</v>
      </c>
      <c r="AE66" s="1">
        <f t="shared" si="9"/>
        <v>2.6</v>
      </c>
      <c r="AF66" s="1">
        <f t="shared" si="9"/>
        <v>2E-3</v>
      </c>
      <c r="AG66" s="1">
        <f t="shared" si="9"/>
        <v>6.0000000000000001E-3</v>
      </c>
      <c r="AH66" s="1">
        <f t="shared" si="9"/>
        <v>7.0000000000000001E-3</v>
      </c>
      <c r="AI66" s="1">
        <f t="shared" si="9"/>
        <v>0.1</v>
      </c>
      <c r="AJ66" s="1">
        <f t="shared" si="9"/>
        <v>0.75</v>
      </c>
      <c r="AK66" s="1">
        <f t="shared" si="9"/>
        <v>0.2</v>
      </c>
      <c r="AL66" s="1">
        <f t="shared" si="9"/>
        <v>0.35</v>
      </c>
      <c r="AM66" s="1">
        <f t="shared" si="9"/>
        <v>0.1</v>
      </c>
      <c r="AN66" s="1">
        <f t="shared" si="9"/>
        <v>0.1</v>
      </c>
      <c r="AO66" s="1">
        <f t="shared" si="9"/>
        <v>5</v>
      </c>
      <c r="AP66" s="1">
        <f t="shared" si="9"/>
        <v>0.2</v>
      </c>
      <c r="AQ66" s="1">
        <f t="shared" si="9"/>
        <v>0.1</v>
      </c>
      <c r="AR66" s="1">
        <f t="shared" si="9"/>
        <v>0.05</v>
      </c>
      <c r="AS66" s="1">
        <f t="shared" si="9"/>
        <v>0</v>
      </c>
      <c r="AT66" s="1">
        <f t="shared" si="9"/>
        <v>0</v>
      </c>
      <c r="AU66" s="1">
        <f t="shared" si="9"/>
        <v>0</v>
      </c>
      <c r="AV66" s="1">
        <f>MIN(AV2:AV61)</f>
        <v>0</v>
      </c>
      <c r="AW66" s="1">
        <f>MIN(AW2:AW61)</f>
        <v>0</v>
      </c>
    </row>
    <row r="68" spans="1:49" x14ac:dyDescent="0.25">
      <c r="J68" s="5" t="s">
        <v>59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49" x14ac:dyDescent="0.25">
      <c r="J69" s="6" t="s">
        <v>55</v>
      </c>
      <c r="K69" s="5"/>
      <c r="L69" s="5">
        <f>L63/1000</f>
        <v>0.10992333333333333</v>
      </c>
      <c r="M69" s="5"/>
      <c r="N69" s="5"/>
      <c r="O69" s="5"/>
      <c r="P69" s="5">
        <f t="shared" ref="P69:R69" si="10">P63/1000</f>
        <v>2.12E-2</v>
      </c>
      <c r="Q69" s="5">
        <f t="shared" ref="Q69" si="11">Q63/1000</f>
        <v>6.6E-3</v>
      </c>
      <c r="R69" s="5">
        <f t="shared" si="10"/>
        <v>9.4000000000000004E-3</v>
      </c>
      <c r="S69" s="5"/>
      <c r="T69" s="5"/>
      <c r="U69" s="5"/>
      <c r="V69" s="5"/>
      <c r="W69" s="5">
        <f t="shared" ref="W69" si="12">W63/1000</f>
        <v>3.2699999999999999E-3</v>
      </c>
      <c r="X69" s="5"/>
      <c r="Y69" s="5"/>
      <c r="Z69" s="5"/>
      <c r="AA69" s="5"/>
      <c r="AB69" s="5"/>
      <c r="AC69" s="5"/>
      <c r="AD69" s="7"/>
    </row>
    <row r="70" spans="1:49" x14ac:dyDescent="0.25">
      <c r="J70" s="6" t="s">
        <v>56</v>
      </c>
      <c r="K70" s="5"/>
      <c r="L70" s="5">
        <f>L64/1000</f>
        <v>0.11</v>
      </c>
      <c r="M70" s="5"/>
      <c r="N70" s="5"/>
      <c r="O70" s="5"/>
      <c r="P70" s="5">
        <f t="shared" ref="P70:R70" si="13">P64/1000</f>
        <v>2.12E-2</v>
      </c>
      <c r="Q70" s="5">
        <f t="shared" ref="Q70" si="14">Q64/1000</f>
        <v>6.6E-3</v>
      </c>
      <c r="R70" s="5">
        <f t="shared" si="13"/>
        <v>9.4000000000000004E-3</v>
      </c>
      <c r="S70" s="5"/>
      <c r="T70" s="5"/>
      <c r="U70" s="5"/>
      <c r="V70" s="5"/>
      <c r="W70" s="5">
        <f t="shared" ref="W70" si="15">W64/1000</f>
        <v>3.2699999999999999E-3</v>
      </c>
      <c r="X70" s="5"/>
      <c r="Y70" s="5"/>
      <c r="Z70" s="5"/>
      <c r="AA70" s="5"/>
      <c r="AB70" s="5"/>
      <c r="AC70" s="5"/>
      <c r="AD70" s="5"/>
    </row>
    <row r="71" spans="1:49" x14ac:dyDescent="0.25">
      <c r="J71" s="6" t="s">
        <v>57</v>
      </c>
      <c r="K71" s="5"/>
      <c r="L71" s="5">
        <f>L65/1000</f>
        <v>0.22</v>
      </c>
      <c r="M71" s="5"/>
      <c r="N71" s="5"/>
      <c r="O71" s="5"/>
      <c r="P71" s="5">
        <f t="shared" ref="P71:R71" si="16">P65/1000</f>
        <v>2.12E-2</v>
      </c>
      <c r="Q71" s="5">
        <f t="shared" ref="Q71" si="17">Q65/1000</f>
        <v>6.6E-3</v>
      </c>
      <c r="R71" s="5">
        <f t="shared" si="16"/>
        <v>9.4000000000000004E-3</v>
      </c>
      <c r="S71" s="5"/>
      <c r="T71" s="5"/>
      <c r="U71" s="5"/>
      <c r="V71" s="5"/>
      <c r="W71" s="5">
        <f t="shared" ref="W71" si="18">W65/1000</f>
        <v>3.2699999999999999E-3</v>
      </c>
      <c r="X71" s="5"/>
      <c r="Y71" s="5"/>
      <c r="Z71" s="5"/>
      <c r="AA71" s="5"/>
      <c r="AB71" s="5"/>
      <c r="AC71" s="5"/>
      <c r="AD71" s="5"/>
    </row>
    <row r="72" spans="1:49" x14ac:dyDescent="0.25">
      <c r="J72" s="6" t="s">
        <v>58</v>
      </c>
      <c r="K72" s="5"/>
      <c r="L72" s="5">
        <f>L66/1000</f>
        <v>5.9499999999999997E-2</v>
      </c>
      <c r="M72" s="5"/>
      <c r="N72" s="5"/>
      <c r="O72" s="5"/>
      <c r="P72" s="5">
        <f t="shared" ref="P72:R72" si="19">P66/1000</f>
        <v>2.12E-2</v>
      </c>
      <c r="Q72" s="5">
        <f t="shared" ref="Q72" si="20">Q66/1000</f>
        <v>6.6E-3</v>
      </c>
      <c r="R72" s="5">
        <f t="shared" si="19"/>
        <v>9.4000000000000004E-3</v>
      </c>
      <c r="S72" s="5"/>
      <c r="T72" s="5"/>
      <c r="U72" s="5"/>
      <c r="V72" s="5"/>
      <c r="W72" s="5">
        <f t="shared" ref="W72" si="21">W66/1000</f>
        <v>3.2699999999999999E-3</v>
      </c>
      <c r="X72" s="5"/>
      <c r="Y72" s="5"/>
      <c r="Z72" s="5"/>
      <c r="AA72" s="5"/>
      <c r="AB72" s="5"/>
      <c r="AC72" s="5"/>
      <c r="AD7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Merethe Dalsegg</dc:creator>
  <cp:lastModifiedBy>Trond Thoreid</cp:lastModifiedBy>
  <dcterms:created xsi:type="dcterms:W3CDTF">2025-01-16T11:03:38Z</dcterms:created>
  <dcterms:modified xsi:type="dcterms:W3CDTF">2025-02-03T14:40:35Z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4c2de1-16ca-40cf-913c-8519143fe3ad_Enabled">
    <vt:lpwstr>true</vt:lpwstr>
  </property>
  <property fmtid="{D5CDD505-2E9C-101B-9397-08002B2CF9AE}" pid="3" name="MSIP_Label_3e4c2de1-16ca-40cf-913c-8519143fe3ad_SetDate">
    <vt:lpwstr>2025-01-16T11:03:54Z</vt:lpwstr>
  </property>
  <property fmtid="{D5CDD505-2E9C-101B-9397-08002B2CF9AE}" pid="4" name="MSIP_Label_3e4c2de1-16ca-40cf-913c-8519143fe3ad_Method">
    <vt:lpwstr>Standard</vt:lpwstr>
  </property>
  <property fmtid="{D5CDD505-2E9C-101B-9397-08002B2CF9AE}" pid="5" name="MSIP_Label_3e4c2de1-16ca-40cf-913c-8519143fe3ad_Name">
    <vt:lpwstr>Åpent</vt:lpwstr>
  </property>
  <property fmtid="{D5CDD505-2E9C-101B-9397-08002B2CF9AE}" pid="6" name="MSIP_Label_3e4c2de1-16ca-40cf-913c-8519143fe3ad_SiteId">
    <vt:lpwstr>40e5e939-cf17-45f4-94cb-9b13f4dc26c5</vt:lpwstr>
  </property>
  <property fmtid="{D5CDD505-2E9C-101B-9397-08002B2CF9AE}" pid="7" name="MSIP_Label_3e4c2de1-16ca-40cf-913c-8519143fe3ad_ActionId">
    <vt:lpwstr>bc8fd395-8363-4ac8-81d1-4f351f4d4f34</vt:lpwstr>
  </property>
  <property fmtid="{D5CDD505-2E9C-101B-9397-08002B2CF9AE}" pid="8" name="MSIP_Label_3e4c2de1-16ca-40cf-913c-8519143fe3ad_ContentBits">
    <vt:lpwstr>0</vt:lpwstr>
  </property>
</Properties>
</file>