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Nettvann" sheetId="1" r:id="rId1"/>
  </sheets>
  <definedNames>
    <definedName name="OXLSEXP100715093213" localSheetId="0">Nettvann!$A$1:$R$39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E45" i="1"/>
  <c r="E44" i="1"/>
  <c r="E43" i="1"/>
  <c r="E42" i="1"/>
  <c r="E41" i="1"/>
  <c r="E40" i="1"/>
</calcChain>
</file>

<file path=xl/connections.xml><?xml version="1.0" encoding="utf-8"?>
<connections xmlns="http://schemas.openxmlformats.org/spreadsheetml/2006/main">
  <connection id="1" name="OXLSEXP100715093213" type="6" refreshedVersion="5" background="1" saveData="1">
    <textPr sourceFile="W:\Wilab42\TEXT\OXLSEXP040116145216.CSV" thousands=" " semicolon="1">
      <textFields count="5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<sst xmlns="http://schemas.openxmlformats.org/spreadsheetml/2006/main" count="293" uniqueCount="92">
  <si>
    <t>Uttaksdato</t>
  </si>
  <si>
    <t>Prøvenummer</t>
  </si>
  <si>
    <t>Kunde</t>
  </si>
  <si>
    <t>Prøvepunkt</t>
  </si>
  <si>
    <t>3001a-PH</t>
  </si>
  <si>
    <t>3003a-TB</t>
  </si>
  <si>
    <t>3004a-LE</t>
  </si>
  <si>
    <t>3005a-FT</t>
  </si>
  <si>
    <t>3009-LUKTv</t>
  </si>
  <si>
    <t>3010-SMAKv</t>
  </si>
  <si>
    <t>3102-AL</t>
  </si>
  <si>
    <t>3102-FE</t>
  </si>
  <si>
    <t>3232-NH4</t>
  </si>
  <si>
    <t>3502-EC</t>
  </si>
  <si>
    <t>3502-KF</t>
  </si>
  <si>
    <t>3507-KIM</t>
  </si>
  <si>
    <t>3513-CP</t>
  </si>
  <si>
    <t>3515-ENT</t>
  </si>
  <si>
    <t>Surhetsgrad</t>
  </si>
  <si>
    <t>Turbiditet</t>
  </si>
  <si>
    <t>Ledningsevne</t>
  </si>
  <si>
    <t>Fargetall</t>
  </si>
  <si>
    <t>Vurdering av lukt</t>
  </si>
  <si>
    <t>Vurdering av smak</t>
  </si>
  <si>
    <t>Aluminium</t>
  </si>
  <si>
    <t>Jern</t>
  </si>
  <si>
    <t>Ammonium</t>
  </si>
  <si>
    <t>Escherichia coli</t>
  </si>
  <si>
    <t>Koliforme bakterier</t>
  </si>
  <si>
    <t>Kimtall - v/22°C,3d</t>
  </si>
  <si>
    <t>pH</t>
  </si>
  <si>
    <t>FNU</t>
  </si>
  <si>
    <t>mS/m</t>
  </si>
  <si>
    <t>mg Pt/l</t>
  </si>
  <si>
    <t>µg Al/l</t>
  </si>
  <si>
    <t>µg Fe/l</t>
  </si>
  <si>
    <t>mg N/l</t>
  </si>
  <si>
    <t>/100ml</t>
  </si>
  <si>
    <t>/ml</t>
  </si>
  <si>
    <t>2015-00084-2</t>
  </si>
  <si>
    <t>VP-BLAKER</t>
  </si>
  <si>
    <t>BLAK-SNIPPEN</t>
  </si>
  <si>
    <t>&lt;1</t>
  </si>
  <si>
    <t>2015-00175-3</t>
  </si>
  <si>
    <t>BLAK-RÅNÅSFOSS</t>
  </si>
  <si>
    <t>2015-00175-4</t>
  </si>
  <si>
    <t>BLAK-FYNFELTET</t>
  </si>
  <si>
    <t>2015-00273-2</t>
  </si>
  <si>
    <t>2015-00353-2</t>
  </si>
  <si>
    <t>2015-00353-3</t>
  </si>
  <si>
    <t>Normal</t>
  </si>
  <si>
    <t>&lt;5</t>
  </si>
  <si>
    <t>2015-00417-2</t>
  </si>
  <si>
    <t>2015-00552-2</t>
  </si>
  <si>
    <t>2015-00552-3</t>
  </si>
  <si>
    <t>2015-00661-2</t>
  </si>
  <si>
    <t>2015-00661-3</t>
  </si>
  <si>
    <t>2015-00752-2</t>
  </si>
  <si>
    <t>2015-00824-2</t>
  </si>
  <si>
    <t>2015-00824-3</t>
  </si>
  <si>
    <t>2015-00922-3</t>
  </si>
  <si>
    <t>2015-00922-4</t>
  </si>
  <si>
    <t>2015-01011-2</t>
  </si>
  <si>
    <t>2015-01129-2</t>
  </si>
  <si>
    <t>2015-01129-3</t>
  </si>
  <si>
    <t>2015-01212-2</t>
  </si>
  <si>
    <t>2015-01294-2</t>
  </si>
  <si>
    <t>2015-01294-3</t>
  </si>
  <si>
    <t>2015-01385-2</t>
  </si>
  <si>
    <t>2015-01498-3</t>
  </si>
  <si>
    <t>2015-01498-4</t>
  </si>
  <si>
    <t>2015-01655-2</t>
  </si>
  <si>
    <t>2015-01703-2</t>
  </si>
  <si>
    <t>2015-01703-3</t>
  </si>
  <si>
    <t>2015-01833-3</t>
  </si>
  <si>
    <t>2015-01931-2</t>
  </si>
  <si>
    <t>2015-01931-3</t>
  </si>
  <si>
    <t>2015-02014-2</t>
  </si>
  <si>
    <t>2015-02149-2</t>
  </si>
  <si>
    <t>2015-02149-3</t>
  </si>
  <si>
    <t>2015-02242-2</t>
  </si>
  <si>
    <t>2015-02316-2</t>
  </si>
  <si>
    <t>Statistikk</t>
  </si>
  <si>
    <t>Antall</t>
  </si>
  <si>
    <t>Middelverdi</t>
  </si>
  <si>
    <t>Min</t>
  </si>
  <si>
    <t>maks</t>
  </si>
  <si>
    <t>Median</t>
  </si>
  <si>
    <t>Clostri, perfringens</t>
  </si>
  <si>
    <t>Int, enterokokker</t>
  </si>
  <si>
    <t>&lt;0,10</t>
  </si>
  <si>
    <t>&lt;0,05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</si>
</sst>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2" borderId="1" xfId="1" applyFill="1" applyBorder="1"/>
    <xf numFmtId="2" fontId="2" fillId="2" borderId="1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XLSEXP100715093213" growShrinkType="overwriteClear" fillFormulas="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pane ySplit="1" topLeftCell="A2" activePane="bottomLeft" state="frozen"/>
      <selection pane="bottomLeft" activeCell="H28" sqref="H27:H28"/>
    </sheetView>
  </sheetViews>
  <sheetFormatPr baseColWidth="10" defaultRowHeight="15" x14ac:dyDescent="0.25"/>
  <cols>
    <col min="1" max="18" width="10.7109375" customWidth="1"/>
    <col min="19" max="19" width="8" bestFit="1" customWidth="1"/>
    <col min="20" max="20" width="8.140625" bestFit="1" customWidth="1"/>
    <col min="21" max="21" width="7.7109375" bestFit="1" customWidth="1"/>
    <col min="22" max="22" width="7.140625" bestFit="1" customWidth="1"/>
    <col min="23" max="23" width="11.28515625" bestFit="1" customWidth="1"/>
    <col min="24" max="24" width="8.85546875" bestFit="1" customWidth="1"/>
    <col min="25" max="25" width="8.42578125" bestFit="1" customWidth="1"/>
    <col min="26" max="26" width="7.7109375" bestFit="1" customWidth="1"/>
    <col min="27" max="27" width="8" bestFit="1" customWidth="1"/>
    <col min="28" max="28" width="9.85546875" bestFit="1" customWidth="1"/>
    <col min="29" max="29" width="9.7109375" bestFit="1" customWidth="1"/>
    <col min="30" max="30" width="8" bestFit="1" customWidth="1"/>
    <col min="31" max="31" width="9.28515625" bestFit="1" customWidth="1"/>
    <col min="32" max="32" width="10.140625" bestFit="1" customWidth="1"/>
    <col min="33" max="33" width="8.5703125" bestFit="1" customWidth="1"/>
    <col min="34" max="34" width="10.85546875" bestFit="1" customWidth="1"/>
    <col min="35" max="35" width="11" bestFit="1" customWidth="1"/>
    <col min="36" max="36" width="13.140625" bestFit="1" customWidth="1"/>
    <col min="38" max="38" width="18.28515625" bestFit="1" customWidth="1"/>
    <col min="39" max="39" width="19.140625" bestFit="1" customWidth="1"/>
    <col min="40" max="40" width="14" bestFit="1" customWidth="1"/>
    <col min="41" max="41" width="17.140625" bestFit="1" customWidth="1"/>
    <col min="42" max="42" width="14.7109375" bestFit="1" customWidth="1"/>
    <col min="43" max="43" width="13.140625" bestFit="1" customWidth="1"/>
    <col min="44" max="44" width="12.140625" bestFit="1" customWidth="1"/>
    <col min="45" max="45" width="10.85546875" bestFit="1" customWidth="1"/>
    <col min="46" max="46" width="11.28515625" bestFit="1" customWidth="1"/>
    <col min="47" max="47" width="14.42578125" bestFit="1" customWidth="1"/>
    <col min="48" max="48" width="18.5703125" bestFit="1" customWidth="1"/>
    <col min="49" max="49" width="17.42578125" bestFit="1" customWidth="1"/>
    <col min="50" max="50" width="18.140625" bestFit="1" customWidth="1"/>
    <col min="51" max="51" width="16.5703125" bestFit="1" customWidth="1"/>
    <col min="52" max="52" width="18.5703125" bestFit="1" customWidth="1"/>
    <col min="53" max="53" width="19.140625" bestFit="1" customWidth="1"/>
  </cols>
  <sheetData>
    <row r="1" spans="1:1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88</v>
      </c>
      <c r="R2" t="s">
        <v>89</v>
      </c>
    </row>
    <row r="3" spans="1:18" x14ac:dyDescent="0.25">
      <c r="E3" t="s">
        <v>30</v>
      </c>
      <c r="F3" t="s">
        <v>31</v>
      </c>
      <c r="G3" t="s">
        <v>32</v>
      </c>
      <c r="H3" t="s">
        <v>33</v>
      </c>
      <c r="K3" t="s">
        <v>34</v>
      </c>
      <c r="L3" t="s">
        <v>35</v>
      </c>
      <c r="M3" t="s">
        <v>36</v>
      </c>
      <c r="N3" t="s">
        <v>37</v>
      </c>
      <c r="O3" t="s">
        <v>37</v>
      </c>
      <c r="P3" t="s">
        <v>38</v>
      </c>
      <c r="Q3" t="s">
        <v>37</v>
      </c>
      <c r="R3" t="s">
        <v>37</v>
      </c>
    </row>
    <row r="4" spans="1:18" s="2" customFormat="1" x14ac:dyDescent="0.25">
      <c r="A4" s="2">
        <v>130115</v>
      </c>
      <c r="B4" s="2" t="s">
        <v>39</v>
      </c>
      <c r="C4" s="2" t="s">
        <v>40</v>
      </c>
      <c r="D4" s="2" t="s">
        <v>41</v>
      </c>
      <c r="E4" s="2">
        <v>7.6</v>
      </c>
      <c r="F4" s="2">
        <v>0.2</v>
      </c>
      <c r="G4" s="2">
        <v>6.9</v>
      </c>
      <c r="H4" s="2">
        <v>5</v>
      </c>
      <c r="N4" s="2" t="s">
        <v>42</v>
      </c>
      <c r="O4" s="2" t="s">
        <v>42</v>
      </c>
      <c r="P4" s="2">
        <v>3</v>
      </c>
      <c r="R4" s="2" t="s">
        <v>42</v>
      </c>
    </row>
    <row r="5" spans="1:18" s="2" customFormat="1" x14ac:dyDescent="0.25">
      <c r="A5" s="2">
        <v>270115</v>
      </c>
      <c r="B5" s="2" t="s">
        <v>43</v>
      </c>
      <c r="C5" s="2" t="s">
        <v>40</v>
      </c>
      <c r="D5" s="2" t="s">
        <v>44</v>
      </c>
      <c r="E5" s="2">
        <v>7.3</v>
      </c>
      <c r="F5" s="2" t="s">
        <v>90</v>
      </c>
      <c r="G5" s="2">
        <v>7</v>
      </c>
      <c r="H5" s="2">
        <v>4</v>
      </c>
      <c r="N5" s="2" t="s">
        <v>42</v>
      </c>
      <c r="O5" s="2" t="s">
        <v>42</v>
      </c>
      <c r="P5" s="2" t="s">
        <v>42</v>
      </c>
      <c r="R5" s="2" t="s">
        <v>42</v>
      </c>
    </row>
    <row r="6" spans="1:18" s="2" customFormat="1" x14ac:dyDescent="0.25">
      <c r="A6" s="2">
        <v>270115</v>
      </c>
      <c r="B6" s="2" t="s">
        <v>45</v>
      </c>
      <c r="C6" s="2" t="s">
        <v>40</v>
      </c>
      <c r="D6" s="2" t="s">
        <v>46</v>
      </c>
      <c r="E6" s="2">
        <v>7.2</v>
      </c>
      <c r="F6" s="2">
        <v>0.13</v>
      </c>
      <c r="G6" s="2">
        <v>7.1</v>
      </c>
      <c r="H6" s="2">
        <v>5</v>
      </c>
      <c r="N6" s="2" t="s">
        <v>42</v>
      </c>
      <c r="O6" s="2" t="s">
        <v>42</v>
      </c>
      <c r="P6" s="2">
        <v>1</v>
      </c>
      <c r="R6" s="2" t="s">
        <v>42</v>
      </c>
    </row>
    <row r="7" spans="1:18" s="2" customFormat="1" x14ac:dyDescent="0.25">
      <c r="A7" s="2">
        <v>100215</v>
      </c>
      <c r="B7" s="2" t="s">
        <v>47</v>
      </c>
      <c r="C7" s="2" t="s">
        <v>40</v>
      </c>
      <c r="D7" s="2" t="s">
        <v>41</v>
      </c>
      <c r="E7" s="2">
        <v>7.3</v>
      </c>
      <c r="F7" s="2">
        <v>0.22</v>
      </c>
      <c r="G7" s="2">
        <v>7.1</v>
      </c>
      <c r="H7" s="2">
        <v>4</v>
      </c>
      <c r="N7" s="2" t="s">
        <v>42</v>
      </c>
      <c r="O7" s="2" t="s">
        <v>42</v>
      </c>
      <c r="P7" s="2" t="s">
        <v>42</v>
      </c>
      <c r="R7" s="2" t="s">
        <v>42</v>
      </c>
    </row>
    <row r="8" spans="1:18" s="2" customFormat="1" x14ac:dyDescent="0.25">
      <c r="A8" s="2">
        <v>240215</v>
      </c>
      <c r="B8" s="2" t="s">
        <v>48</v>
      </c>
      <c r="C8" s="2" t="s">
        <v>40</v>
      </c>
      <c r="D8" s="2" t="s">
        <v>44</v>
      </c>
      <c r="E8" s="2">
        <v>7.4</v>
      </c>
      <c r="F8" s="2" t="s">
        <v>90</v>
      </c>
      <c r="G8" s="2">
        <v>7.2</v>
      </c>
      <c r="H8" s="2">
        <v>5</v>
      </c>
      <c r="N8" s="2" t="s">
        <v>42</v>
      </c>
      <c r="O8" s="2" t="s">
        <v>42</v>
      </c>
      <c r="P8" s="2">
        <v>15</v>
      </c>
      <c r="R8" s="2" t="s">
        <v>42</v>
      </c>
    </row>
    <row r="9" spans="1:18" s="2" customFormat="1" x14ac:dyDescent="0.25">
      <c r="A9" s="2">
        <v>240215</v>
      </c>
      <c r="B9" s="2" t="s">
        <v>49</v>
      </c>
      <c r="C9" s="2" t="s">
        <v>40</v>
      </c>
      <c r="D9" s="2" t="s">
        <v>46</v>
      </c>
      <c r="E9" s="2">
        <v>7.4</v>
      </c>
      <c r="F9" s="2">
        <v>0.11</v>
      </c>
      <c r="G9" s="2">
        <v>7.3</v>
      </c>
      <c r="H9" s="2">
        <v>3</v>
      </c>
      <c r="I9" s="2" t="s">
        <v>50</v>
      </c>
      <c r="J9" s="2" t="s">
        <v>50</v>
      </c>
      <c r="K9" s="2">
        <v>110</v>
      </c>
      <c r="L9" s="2" t="s">
        <v>51</v>
      </c>
      <c r="M9" s="2" t="s">
        <v>91</v>
      </c>
      <c r="N9" s="2" t="s">
        <v>42</v>
      </c>
      <c r="O9" s="2" t="s">
        <v>42</v>
      </c>
      <c r="P9" s="2">
        <v>1</v>
      </c>
      <c r="Q9" s="2" t="s">
        <v>42</v>
      </c>
      <c r="R9" s="2" t="s">
        <v>42</v>
      </c>
    </row>
    <row r="10" spans="1:18" s="2" customFormat="1" x14ac:dyDescent="0.25">
      <c r="A10" s="2">
        <v>90315</v>
      </c>
      <c r="B10" s="2" t="s">
        <v>52</v>
      </c>
      <c r="C10" s="2" t="s">
        <v>40</v>
      </c>
      <c r="D10" s="2" t="s">
        <v>41</v>
      </c>
      <c r="E10" s="2">
        <v>7.3</v>
      </c>
      <c r="F10" s="2">
        <v>0.12</v>
      </c>
      <c r="G10" s="2">
        <v>7.2</v>
      </c>
      <c r="H10" s="2">
        <v>5</v>
      </c>
      <c r="N10" s="2" t="s">
        <v>42</v>
      </c>
      <c r="O10" s="2" t="s">
        <v>42</v>
      </c>
      <c r="P10" s="2">
        <v>10</v>
      </c>
      <c r="R10" s="2" t="s">
        <v>42</v>
      </c>
    </row>
    <row r="11" spans="1:18" s="2" customFormat="1" x14ac:dyDescent="0.25">
      <c r="A11" s="2">
        <v>70415</v>
      </c>
      <c r="B11" s="2" t="s">
        <v>53</v>
      </c>
      <c r="C11" s="2" t="s">
        <v>40</v>
      </c>
      <c r="D11" s="2" t="s">
        <v>41</v>
      </c>
      <c r="E11" s="2">
        <v>7.1</v>
      </c>
      <c r="F11" s="2">
        <v>0.12</v>
      </c>
      <c r="G11" s="2">
        <v>6.9</v>
      </c>
      <c r="H11" s="2">
        <v>6</v>
      </c>
      <c r="N11" s="2" t="s">
        <v>42</v>
      </c>
      <c r="O11" s="2" t="s">
        <v>42</v>
      </c>
      <c r="P11" s="2">
        <v>9</v>
      </c>
      <c r="R11" s="2" t="s">
        <v>42</v>
      </c>
    </row>
    <row r="12" spans="1:18" s="2" customFormat="1" x14ac:dyDescent="0.25">
      <c r="A12" s="2">
        <v>70415</v>
      </c>
      <c r="B12" s="2" t="s">
        <v>54</v>
      </c>
      <c r="C12" s="2" t="s">
        <v>40</v>
      </c>
      <c r="D12" s="2" t="s">
        <v>44</v>
      </c>
      <c r="E12" s="2">
        <v>7.1</v>
      </c>
      <c r="F12" s="2">
        <v>0.15</v>
      </c>
      <c r="G12" s="2">
        <v>6.9</v>
      </c>
      <c r="H12" s="2">
        <v>5</v>
      </c>
      <c r="N12" s="2" t="s">
        <v>42</v>
      </c>
      <c r="O12" s="2" t="s">
        <v>42</v>
      </c>
      <c r="P12" s="2">
        <v>10</v>
      </c>
      <c r="R12" s="2" t="s">
        <v>42</v>
      </c>
    </row>
    <row r="13" spans="1:18" s="2" customFormat="1" x14ac:dyDescent="0.25">
      <c r="A13" s="2">
        <v>220415</v>
      </c>
      <c r="B13" s="2" t="s">
        <v>55</v>
      </c>
      <c r="C13" s="2" t="s">
        <v>40</v>
      </c>
      <c r="D13" s="2" t="s">
        <v>44</v>
      </c>
      <c r="E13" s="2">
        <v>7.2</v>
      </c>
      <c r="F13" s="2" t="s">
        <v>90</v>
      </c>
      <c r="G13" s="2">
        <v>6.9</v>
      </c>
      <c r="H13" s="2">
        <v>4</v>
      </c>
      <c r="N13" s="2" t="s">
        <v>42</v>
      </c>
      <c r="O13" s="2" t="s">
        <v>42</v>
      </c>
      <c r="P13" s="2">
        <v>1</v>
      </c>
      <c r="R13" s="2" t="s">
        <v>42</v>
      </c>
    </row>
    <row r="14" spans="1:18" s="2" customFormat="1" x14ac:dyDescent="0.25">
      <c r="A14" s="2">
        <v>220415</v>
      </c>
      <c r="B14" s="2" t="s">
        <v>56</v>
      </c>
      <c r="C14" s="2" t="s">
        <v>40</v>
      </c>
      <c r="D14" s="2" t="s">
        <v>46</v>
      </c>
      <c r="E14" s="2">
        <v>7.2</v>
      </c>
      <c r="F14" s="2" t="s">
        <v>90</v>
      </c>
      <c r="G14" s="2">
        <v>6.9</v>
      </c>
      <c r="H14" s="2">
        <v>4</v>
      </c>
      <c r="N14" s="2" t="s">
        <v>42</v>
      </c>
      <c r="O14" s="2" t="s">
        <v>42</v>
      </c>
      <c r="P14" s="2">
        <v>5</v>
      </c>
      <c r="R14" s="2" t="s">
        <v>42</v>
      </c>
    </row>
    <row r="15" spans="1:18" s="2" customFormat="1" x14ac:dyDescent="0.25">
      <c r="A15" s="2">
        <v>50515</v>
      </c>
      <c r="B15" s="2" t="s">
        <v>57</v>
      </c>
      <c r="C15" s="2" t="s">
        <v>40</v>
      </c>
      <c r="D15" s="2" t="s">
        <v>41</v>
      </c>
      <c r="E15" s="2">
        <v>7.2</v>
      </c>
      <c r="F15" s="2">
        <v>0.12</v>
      </c>
      <c r="G15" s="2">
        <v>6.8</v>
      </c>
      <c r="H15" s="2">
        <v>5</v>
      </c>
      <c r="N15" s="2" t="s">
        <v>42</v>
      </c>
      <c r="O15" s="2" t="s">
        <v>42</v>
      </c>
      <c r="P15" s="2">
        <v>4</v>
      </c>
      <c r="R15" s="2" t="s">
        <v>42</v>
      </c>
    </row>
    <row r="16" spans="1:18" s="2" customFormat="1" x14ac:dyDescent="0.25">
      <c r="A16" s="2">
        <v>190515</v>
      </c>
      <c r="B16" s="2" t="s">
        <v>58</v>
      </c>
      <c r="C16" s="2" t="s">
        <v>40</v>
      </c>
      <c r="D16" s="2" t="s">
        <v>44</v>
      </c>
      <c r="E16" s="2">
        <v>7.4</v>
      </c>
      <c r="F16" s="2" t="s">
        <v>90</v>
      </c>
      <c r="G16" s="2">
        <v>7.2</v>
      </c>
      <c r="H16" s="2">
        <v>4</v>
      </c>
      <c r="N16" s="2" t="s">
        <v>42</v>
      </c>
      <c r="O16" s="2" t="s">
        <v>42</v>
      </c>
      <c r="P16" s="2">
        <v>2</v>
      </c>
      <c r="R16" s="2" t="s">
        <v>42</v>
      </c>
    </row>
    <row r="17" spans="1:18" s="2" customFormat="1" x14ac:dyDescent="0.25">
      <c r="A17" s="2">
        <v>190515</v>
      </c>
      <c r="B17" s="2" t="s">
        <v>59</v>
      </c>
      <c r="C17" s="2" t="s">
        <v>40</v>
      </c>
      <c r="D17" s="2" t="s">
        <v>46</v>
      </c>
      <c r="E17" s="2">
        <v>7.3</v>
      </c>
      <c r="F17" s="2">
        <v>0.11</v>
      </c>
      <c r="G17" s="2">
        <v>7.1</v>
      </c>
      <c r="H17" s="2">
        <v>4</v>
      </c>
      <c r="N17" s="2" t="s">
        <v>42</v>
      </c>
      <c r="O17" s="2" t="s">
        <v>42</v>
      </c>
      <c r="P17" s="2">
        <v>2</v>
      </c>
      <c r="R17" s="2" t="s">
        <v>42</v>
      </c>
    </row>
    <row r="18" spans="1:18" s="2" customFormat="1" x14ac:dyDescent="0.25">
      <c r="A18" s="2">
        <v>20615</v>
      </c>
      <c r="B18" s="2" t="s">
        <v>60</v>
      </c>
      <c r="C18" s="2" t="s">
        <v>40</v>
      </c>
      <c r="D18" s="2" t="s">
        <v>44</v>
      </c>
      <c r="E18" s="2">
        <v>7.4</v>
      </c>
      <c r="F18" s="2">
        <v>0.13</v>
      </c>
      <c r="G18" s="2">
        <v>7.2</v>
      </c>
      <c r="H18" s="2">
        <v>4</v>
      </c>
      <c r="N18" s="2" t="s">
        <v>42</v>
      </c>
      <c r="O18" s="2" t="s">
        <v>42</v>
      </c>
      <c r="P18" s="2" t="s">
        <v>42</v>
      </c>
      <c r="R18" s="2" t="s">
        <v>42</v>
      </c>
    </row>
    <row r="19" spans="1:18" s="2" customFormat="1" x14ac:dyDescent="0.25">
      <c r="A19" s="2">
        <v>20615</v>
      </c>
      <c r="B19" s="2" t="s">
        <v>61</v>
      </c>
      <c r="C19" s="2" t="s">
        <v>40</v>
      </c>
      <c r="D19" s="2" t="s">
        <v>46</v>
      </c>
      <c r="E19" s="2">
        <v>7.3</v>
      </c>
      <c r="F19" s="2">
        <v>0.14000000000000001</v>
      </c>
      <c r="G19" s="2">
        <v>7.2</v>
      </c>
      <c r="H19" s="2">
        <v>4</v>
      </c>
      <c r="N19" s="2" t="s">
        <v>42</v>
      </c>
      <c r="O19" s="2" t="s">
        <v>42</v>
      </c>
      <c r="P19" s="2">
        <v>9</v>
      </c>
      <c r="R19" s="2" t="s">
        <v>42</v>
      </c>
    </row>
    <row r="20" spans="1:18" s="2" customFormat="1" x14ac:dyDescent="0.25">
      <c r="A20" s="2">
        <v>160615</v>
      </c>
      <c r="B20" s="2" t="s">
        <v>62</v>
      </c>
      <c r="C20" s="2" t="s">
        <v>40</v>
      </c>
      <c r="D20" s="2" t="s">
        <v>41</v>
      </c>
      <c r="E20" s="2">
        <v>7.4</v>
      </c>
      <c r="F20" s="2">
        <v>0.16</v>
      </c>
      <c r="G20" s="2">
        <v>7.3</v>
      </c>
      <c r="H20" s="2">
        <v>6</v>
      </c>
      <c r="N20" s="2" t="s">
        <v>42</v>
      </c>
      <c r="O20" s="2" t="s">
        <v>42</v>
      </c>
      <c r="P20" s="2">
        <v>3</v>
      </c>
      <c r="R20" s="2" t="s">
        <v>42</v>
      </c>
    </row>
    <row r="21" spans="1:18" s="2" customFormat="1" x14ac:dyDescent="0.25">
      <c r="A21" s="2">
        <v>300615</v>
      </c>
      <c r="B21" s="2" t="s">
        <v>63</v>
      </c>
      <c r="C21" s="2" t="s">
        <v>40</v>
      </c>
      <c r="D21" s="2" t="s">
        <v>44</v>
      </c>
      <c r="E21" s="2">
        <v>7.6</v>
      </c>
      <c r="F21" s="2">
        <v>0.22</v>
      </c>
      <c r="G21" s="2">
        <v>7.3</v>
      </c>
      <c r="H21" s="2">
        <v>5</v>
      </c>
      <c r="N21" s="2" t="s">
        <v>42</v>
      </c>
      <c r="O21" s="2" t="s">
        <v>42</v>
      </c>
      <c r="P21" s="2" t="s">
        <v>42</v>
      </c>
      <c r="R21" s="2" t="s">
        <v>42</v>
      </c>
    </row>
    <row r="22" spans="1:18" s="2" customFormat="1" x14ac:dyDescent="0.25">
      <c r="A22" s="2">
        <v>300615</v>
      </c>
      <c r="B22" s="2" t="s">
        <v>64</v>
      </c>
      <c r="C22" s="2" t="s">
        <v>40</v>
      </c>
      <c r="D22" s="2" t="s">
        <v>46</v>
      </c>
      <c r="E22" s="2">
        <v>7.6</v>
      </c>
      <c r="F22" s="2">
        <v>0.2</v>
      </c>
      <c r="G22" s="2">
        <v>7.4</v>
      </c>
      <c r="H22" s="2">
        <v>5</v>
      </c>
      <c r="N22" s="2" t="s">
        <v>42</v>
      </c>
      <c r="O22" s="2" t="s">
        <v>42</v>
      </c>
      <c r="P22" s="2">
        <v>2</v>
      </c>
      <c r="R22" s="2" t="s">
        <v>42</v>
      </c>
    </row>
    <row r="23" spans="1:18" s="2" customFormat="1" x14ac:dyDescent="0.25">
      <c r="A23" s="2">
        <v>140715</v>
      </c>
      <c r="B23" s="2" t="s">
        <v>65</v>
      </c>
      <c r="C23" s="2" t="s">
        <v>40</v>
      </c>
      <c r="D23" s="2" t="s">
        <v>41</v>
      </c>
      <c r="E23" s="2">
        <v>8.1999999999999993</v>
      </c>
      <c r="F23" s="2">
        <v>0.12</v>
      </c>
      <c r="G23" s="2">
        <v>7.7</v>
      </c>
      <c r="H23" s="2">
        <v>4</v>
      </c>
      <c r="N23" s="2" t="s">
        <v>42</v>
      </c>
      <c r="O23" s="2" t="s">
        <v>42</v>
      </c>
      <c r="P23" s="2" t="s">
        <v>42</v>
      </c>
      <c r="R23" s="2" t="s">
        <v>42</v>
      </c>
    </row>
    <row r="24" spans="1:18" s="2" customFormat="1" x14ac:dyDescent="0.25">
      <c r="A24" s="2">
        <v>280715</v>
      </c>
      <c r="B24" s="2" t="s">
        <v>66</v>
      </c>
      <c r="C24" s="2" t="s">
        <v>40</v>
      </c>
      <c r="D24" s="2" t="s">
        <v>44</v>
      </c>
      <c r="E24" s="2">
        <v>7.8</v>
      </c>
      <c r="F24" s="2" t="s">
        <v>90</v>
      </c>
      <c r="G24" s="2">
        <v>7.7</v>
      </c>
      <c r="H24" s="2">
        <v>4</v>
      </c>
      <c r="N24" s="2" t="s">
        <v>42</v>
      </c>
      <c r="O24" s="2" t="s">
        <v>42</v>
      </c>
      <c r="P24" s="2">
        <v>2</v>
      </c>
      <c r="R24" s="2" t="s">
        <v>42</v>
      </c>
    </row>
    <row r="25" spans="1:18" s="2" customFormat="1" x14ac:dyDescent="0.25">
      <c r="A25" s="2">
        <v>280715</v>
      </c>
      <c r="B25" s="2" t="s">
        <v>67</v>
      </c>
      <c r="C25" s="2" t="s">
        <v>40</v>
      </c>
      <c r="D25" s="2" t="s">
        <v>46</v>
      </c>
      <c r="E25" s="2">
        <v>8.1999999999999993</v>
      </c>
      <c r="F25" s="2">
        <v>0.16</v>
      </c>
      <c r="G25" s="2">
        <v>7.7</v>
      </c>
      <c r="H25" s="2">
        <v>5</v>
      </c>
      <c r="N25" s="2" t="s">
        <v>42</v>
      </c>
      <c r="O25" s="2" t="s">
        <v>42</v>
      </c>
      <c r="P25" s="2">
        <v>20</v>
      </c>
      <c r="R25" s="2" t="s">
        <v>42</v>
      </c>
    </row>
    <row r="26" spans="1:18" s="2" customFormat="1" x14ac:dyDescent="0.25">
      <c r="A26" s="2">
        <v>110815</v>
      </c>
      <c r="B26" s="2" t="s">
        <v>68</v>
      </c>
      <c r="C26" s="2" t="s">
        <v>40</v>
      </c>
      <c r="D26" s="2" t="s">
        <v>41</v>
      </c>
      <c r="E26" s="2">
        <v>8.1999999999999993</v>
      </c>
      <c r="F26" s="2">
        <v>0.22</v>
      </c>
      <c r="G26" s="2">
        <v>7.7</v>
      </c>
      <c r="H26" s="2">
        <v>6</v>
      </c>
      <c r="N26" s="2" t="s">
        <v>42</v>
      </c>
      <c r="O26" s="2" t="s">
        <v>42</v>
      </c>
      <c r="P26" s="2">
        <v>2</v>
      </c>
      <c r="R26" s="2" t="s">
        <v>42</v>
      </c>
    </row>
    <row r="27" spans="1:18" s="2" customFormat="1" x14ac:dyDescent="0.25">
      <c r="A27" s="2">
        <v>250815</v>
      </c>
      <c r="B27" s="2" t="s">
        <v>69</v>
      </c>
      <c r="C27" s="2" t="s">
        <v>40</v>
      </c>
      <c r="D27" s="2" t="s">
        <v>44</v>
      </c>
      <c r="E27" s="2">
        <v>7.8</v>
      </c>
      <c r="F27" s="2" t="s">
        <v>90</v>
      </c>
      <c r="G27" s="2">
        <v>7.5</v>
      </c>
      <c r="H27" s="2">
        <v>5</v>
      </c>
      <c r="I27" s="2" t="s">
        <v>50</v>
      </c>
      <c r="J27" s="2" t="s">
        <v>50</v>
      </c>
      <c r="K27" s="2">
        <v>68</v>
      </c>
      <c r="L27" s="2">
        <v>23</v>
      </c>
      <c r="M27" s="2" t="s">
        <v>91</v>
      </c>
      <c r="N27" s="2" t="s">
        <v>42</v>
      </c>
      <c r="O27" s="2" t="s">
        <v>42</v>
      </c>
      <c r="P27" s="2">
        <v>7</v>
      </c>
      <c r="Q27" s="2" t="s">
        <v>42</v>
      </c>
      <c r="R27" s="2" t="s">
        <v>42</v>
      </c>
    </row>
    <row r="28" spans="1:18" s="2" customFormat="1" x14ac:dyDescent="0.25">
      <c r="A28" s="2">
        <v>250815</v>
      </c>
      <c r="B28" s="2" t="s">
        <v>70</v>
      </c>
      <c r="C28" s="2" t="s">
        <v>40</v>
      </c>
      <c r="D28" s="2" t="s">
        <v>46</v>
      </c>
      <c r="E28" s="2">
        <v>7.9</v>
      </c>
      <c r="F28" s="2">
        <v>0.1</v>
      </c>
      <c r="G28" s="2">
        <v>7.5</v>
      </c>
      <c r="H28" s="2">
        <v>6</v>
      </c>
      <c r="N28" s="2" t="s">
        <v>42</v>
      </c>
      <c r="O28" s="2" t="s">
        <v>42</v>
      </c>
      <c r="P28" s="2">
        <v>5</v>
      </c>
      <c r="R28" s="2" t="s">
        <v>42</v>
      </c>
    </row>
    <row r="29" spans="1:18" s="2" customFormat="1" x14ac:dyDescent="0.25">
      <c r="A29" s="2">
        <v>150915</v>
      </c>
      <c r="B29" s="2" t="s">
        <v>71</v>
      </c>
      <c r="C29" s="2" t="s">
        <v>40</v>
      </c>
      <c r="D29" s="2" t="s">
        <v>41</v>
      </c>
      <c r="E29" s="2">
        <v>8.1</v>
      </c>
      <c r="F29" s="2">
        <v>0.2</v>
      </c>
      <c r="G29" s="2">
        <v>7.7</v>
      </c>
      <c r="H29" s="2">
        <v>5</v>
      </c>
      <c r="N29" s="2" t="s">
        <v>42</v>
      </c>
      <c r="O29" s="2" t="s">
        <v>42</v>
      </c>
      <c r="P29" s="2">
        <v>7</v>
      </c>
      <c r="R29" s="2" t="s">
        <v>42</v>
      </c>
    </row>
    <row r="30" spans="1:18" s="2" customFormat="1" x14ac:dyDescent="0.25">
      <c r="A30" s="2">
        <v>220915</v>
      </c>
      <c r="B30" s="2" t="s">
        <v>72</v>
      </c>
      <c r="C30" s="2" t="s">
        <v>40</v>
      </c>
      <c r="D30" s="2" t="s">
        <v>44</v>
      </c>
      <c r="E30" s="2">
        <v>8.1</v>
      </c>
      <c r="F30" s="2">
        <v>0.1</v>
      </c>
      <c r="G30" s="2">
        <v>7.7</v>
      </c>
      <c r="H30" s="2">
        <v>4</v>
      </c>
      <c r="N30" s="2" t="s">
        <v>42</v>
      </c>
      <c r="O30" s="2" t="s">
        <v>42</v>
      </c>
      <c r="P30" s="2">
        <v>2</v>
      </c>
      <c r="R30" s="2" t="s">
        <v>42</v>
      </c>
    </row>
    <row r="31" spans="1:18" s="2" customFormat="1" x14ac:dyDescent="0.25">
      <c r="A31" s="2">
        <v>220915</v>
      </c>
      <c r="B31" s="2" t="s">
        <v>73</v>
      </c>
      <c r="C31" s="2" t="s">
        <v>40</v>
      </c>
      <c r="D31" s="2" t="s">
        <v>46</v>
      </c>
      <c r="E31" s="2">
        <v>8</v>
      </c>
      <c r="F31" s="2" t="s">
        <v>90</v>
      </c>
      <c r="G31" s="2">
        <v>7.7</v>
      </c>
      <c r="H31" s="2">
        <v>4</v>
      </c>
      <c r="N31" s="2" t="s">
        <v>42</v>
      </c>
      <c r="O31" s="2" t="s">
        <v>42</v>
      </c>
      <c r="P31" s="2">
        <v>9</v>
      </c>
      <c r="R31" s="2" t="s">
        <v>42</v>
      </c>
    </row>
    <row r="32" spans="1:18" s="2" customFormat="1" x14ac:dyDescent="0.25">
      <c r="A32" s="2">
        <v>61015</v>
      </c>
      <c r="B32" s="2" t="s">
        <v>74</v>
      </c>
      <c r="C32" s="2" t="s">
        <v>40</v>
      </c>
      <c r="D32" s="2" t="s">
        <v>41</v>
      </c>
      <c r="E32" s="2">
        <v>8.3000000000000007</v>
      </c>
      <c r="F32" s="2">
        <v>0.11</v>
      </c>
      <c r="G32" s="2">
        <v>7.6</v>
      </c>
      <c r="H32" s="2">
        <v>6</v>
      </c>
      <c r="N32" s="2" t="s">
        <v>42</v>
      </c>
      <c r="O32" s="2" t="s">
        <v>42</v>
      </c>
      <c r="P32" s="2" t="s">
        <v>42</v>
      </c>
      <c r="R32" s="2" t="s">
        <v>42</v>
      </c>
    </row>
    <row r="33" spans="1:18" s="2" customFormat="1" x14ac:dyDescent="0.25">
      <c r="A33" s="2">
        <v>201015</v>
      </c>
      <c r="B33" s="2" t="s">
        <v>75</v>
      </c>
      <c r="C33" s="2" t="s">
        <v>40</v>
      </c>
      <c r="D33" s="2" t="s">
        <v>44</v>
      </c>
      <c r="E33" s="2">
        <v>8.6</v>
      </c>
      <c r="F33" s="2">
        <v>0.11</v>
      </c>
      <c r="G33" s="2">
        <v>7.1</v>
      </c>
      <c r="H33" s="2">
        <v>5</v>
      </c>
      <c r="N33" s="2" t="s">
        <v>42</v>
      </c>
      <c r="O33" s="2" t="s">
        <v>42</v>
      </c>
      <c r="P33" s="2">
        <v>3</v>
      </c>
      <c r="R33" s="2" t="s">
        <v>42</v>
      </c>
    </row>
    <row r="34" spans="1:18" s="2" customFormat="1" x14ac:dyDescent="0.25">
      <c r="A34" s="2">
        <v>201015</v>
      </c>
      <c r="B34" s="2" t="s">
        <v>76</v>
      </c>
      <c r="C34" s="2" t="s">
        <v>40</v>
      </c>
      <c r="D34" s="2" t="s">
        <v>46</v>
      </c>
      <c r="E34" s="2">
        <v>8.6999999999999993</v>
      </c>
      <c r="F34" s="2">
        <v>0.15</v>
      </c>
      <c r="G34" s="2">
        <v>7.1</v>
      </c>
      <c r="H34" s="2">
        <v>7</v>
      </c>
      <c r="N34" s="2" t="s">
        <v>42</v>
      </c>
      <c r="O34" s="2" t="s">
        <v>42</v>
      </c>
      <c r="P34" s="2">
        <v>3</v>
      </c>
      <c r="R34" s="2" t="s">
        <v>42</v>
      </c>
    </row>
    <row r="35" spans="1:18" s="2" customFormat="1" x14ac:dyDescent="0.25">
      <c r="A35" s="2">
        <v>21115</v>
      </c>
      <c r="B35" s="2" t="s">
        <v>77</v>
      </c>
      <c r="C35" s="2" t="s">
        <v>40</v>
      </c>
      <c r="D35" s="2" t="s">
        <v>41</v>
      </c>
      <c r="E35" s="2">
        <v>8.5</v>
      </c>
      <c r="F35" s="2">
        <v>0.15</v>
      </c>
      <c r="G35" s="2">
        <v>6.9</v>
      </c>
      <c r="H35" s="2">
        <v>6</v>
      </c>
      <c r="N35" s="2" t="s">
        <v>42</v>
      </c>
      <c r="O35" s="2" t="s">
        <v>42</v>
      </c>
      <c r="P35" s="2" t="s">
        <v>42</v>
      </c>
      <c r="R35" s="2" t="s">
        <v>42</v>
      </c>
    </row>
    <row r="36" spans="1:18" s="2" customFormat="1" x14ac:dyDescent="0.25">
      <c r="A36" s="2">
        <v>181115</v>
      </c>
      <c r="B36" s="2" t="s">
        <v>78</v>
      </c>
      <c r="C36" s="2" t="s">
        <v>40</v>
      </c>
      <c r="D36" s="2" t="s">
        <v>44</v>
      </c>
      <c r="E36" s="2">
        <v>7.6</v>
      </c>
      <c r="F36" s="2" t="s">
        <v>90</v>
      </c>
      <c r="G36" s="2">
        <v>6.7</v>
      </c>
      <c r="H36" s="2">
        <v>5</v>
      </c>
      <c r="N36" s="2" t="s">
        <v>42</v>
      </c>
      <c r="O36" s="2" t="s">
        <v>42</v>
      </c>
      <c r="P36" s="2" t="s">
        <v>42</v>
      </c>
      <c r="R36" s="2" t="s">
        <v>42</v>
      </c>
    </row>
    <row r="37" spans="1:18" s="2" customFormat="1" x14ac:dyDescent="0.25">
      <c r="A37" s="2">
        <v>181115</v>
      </c>
      <c r="B37" s="2" t="s">
        <v>79</v>
      </c>
      <c r="C37" s="2" t="s">
        <v>40</v>
      </c>
      <c r="D37" s="2" t="s">
        <v>46</v>
      </c>
      <c r="E37" s="2">
        <v>7.7</v>
      </c>
      <c r="F37" s="2">
        <v>0.11</v>
      </c>
      <c r="G37" s="2">
        <v>6.7</v>
      </c>
      <c r="H37" s="2">
        <v>5</v>
      </c>
      <c r="N37" s="2" t="s">
        <v>42</v>
      </c>
      <c r="O37" s="2" t="s">
        <v>42</v>
      </c>
      <c r="P37" s="2">
        <v>2</v>
      </c>
      <c r="R37" s="2" t="s">
        <v>42</v>
      </c>
    </row>
    <row r="38" spans="1:18" s="2" customFormat="1" x14ac:dyDescent="0.25">
      <c r="A38" s="2">
        <v>11215</v>
      </c>
      <c r="B38" s="2" t="s">
        <v>80</v>
      </c>
      <c r="C38" s="2" t="s">
        <v>40</v>
      </c>
      <c r="D38" s="2" t="s">
        <v>41</v>
      </c>
      <c r="E38" s="2">
        <v>7.9</v>
      </c>
      <c r="F38" s="2">
        <v>0.32</v>
      </c>
      <c r="G38" s="2">
        <v>6.8</v>
      </c>
      <c r="H38" s="2">
        <v>4</v>
      </c>
      <c r="N38" s="2" t="s">
        <v>42</v>
      </c>
      <c r="O38" s="2" t="s">
        <v>42</v>
      </c>
      <c r="P38" s="2" t="s">
        <v>42</v>
      </c>
      <c r="R38" s="2" t="s">
        <v>42</v>
      </c>
    </row>
    <row r="39" spans="1:18" s="2" customFormat="1" x14ac:dyDescent="0.25">
      <c r="A39" s="2">
        <v>141215</v>
      </c>
      <c r="B39" s="2" t="s">
        <v>81</v>
      </c>
      <c r="C39" s="2" t="s">
        <v>40</v>
      </c>
      <c r="D39" s="2" t="s">
        <v>44</v>
      </c>
      <c r="E39" s="2">
        <v>8.6999999999999993</v>
      </c>
      <c r="F39" s="2">
        <v>0.1</v>
      </c>
      <c r="G39" s="2">
        <v>7.1</v>
      </c>
      <c r="H39" s="2">
        <v>8</v>
      </c>
      <c r="N39" s="2" t="s">
        <v>42</v>
      </c>
      <c r="O39" s="2" t="s">
        <v>42</v>
      </c>
      <c r="P39" s="2">
        <v>1</v>
      </c>
      <c r="R39" s="2" t="s">
        <v>42</v>
      </c>
    </row>
    <row r="40" spans="1:18" x14ac:dyDescent="0.25">
      <c r="D40" s="3" t="s">
        <v>82</v>
      </c>
      <c r="E40" s="3" t="str">
        <f>E2</f>
        <v>Surhetsgrad</v>
      </c>
      <c r="F40" s="3" t="str">
        <f t="shared" ref="F40:R40" si="0">F2</f>
        <v>Turbiditet</v>
      </c>
      <c r="G40" s="3" t="str">
        <f t="shared" si="0"/>
        <v>Ledningsevne</v>
      </c>
      <c r="H40" s="3" t="str">
        <f t="shared" si="0"/>
        <v>Fargetall</v>
      </c>
      <c r="I40" s="3" t="str">
        <f t="shared" si="0"/>
        <v>Vurdering av lukt</v>
      </c>
      <c r="J40" s="3" t="str">
        <f t="shared" si="0"/>
        <v>Vurdering av smak</v>
      </c>
      <c r="K40" s="3" t="str">
        <f t="shared" si="0"/>
        <v>Aluminium</v>
      </c>
      <c r="L40" s="3" t="str">
        <f t="shared" si="0"/>
        <v>Jern</v>
      </c>
      <c r="M40" s="3" t="str">
        <f t="shared" si="0"/>
        <v>Ammonium</v>
      </c>
      <c r="N40" s="3" t="str">
        <f t="shared" si="0"/>
        <v>Escherichia coli</v>
      </c>
      <c r="O40" s="3" t="str">
        <f t="shared" si="0"/>
        <v>Koliforme bakterier</v>
      </c>
      <c r="P40" s="3" t="str">
        <f t="shared" si="0"/>
        <v>Kimtall - v/22°C,3d</v>
      </c>
      <c r="Q40" s="3" t="str">
        <f t="shared" si="0"/>
        <v>Clostri, perfringens</v>
      </c>
      <c r="R40" s="3" t="str">
        <f t="shared" si="0"/>
        <v>Int, enterokokker</v>
      </c>
    </row>
    <row r="41" spans="1:18" x14ac:dyDescent="0.25">
      <c r="D41" s="3" t="s">
        <v>83</v>
      </c>
      <c r="E41" s="3">
        <f>COUNTA(E4:E39)</f>
        <v>36</v>
      </c>
      <c r="F41" s="3">
        <f t="shared" ref="F41:R41" si="1">COUNTA(F4:F39)</f>
        <v>36</v>
      </c>
      <c r="G41" s="3">
        <f t="shared" si="1"/>
        <v>36</v>
      </c>
      <c r="H41" s="3">
        <f t="shared" si="1"/>
        <v>36</v>
      </c>
      <c r="I41" s="3">
        <f t="shared" si="1"/>
        <v>2</v>
      </c>
      <c r="J41" s="3">
        <f t="shared" si="1"/>
        <v>2</v>
      </c>
      <c r="K41" s="3">
        <f t="shared" si="1"/>
        <v>2</v>
      </c>
      <c r="L41" s="3">
        <f t="shared" si="1"/>
        <v>2</v>
      </c>
      <c r="M41" s="3">
        <f t="shared" si="1"/>
        <v>2</v>
      </c>
      <c r="N41" s="3">
        <f t="shared" si="1"/>
        <v>36</v>
      </c>
      <c r="O41" s="3">
        <f t="shared" si="1"/>
        <v>36</v>
      </c>
      <c r="P41" s="3">
        <f t="shared" si="1"/>
        <v>36</v>
      </c>
      <c r="Q41" s="3">
        <f t="shared" si="1"/>
        <v>2</v>
      </c>
      <c r="R41" s="3">
        <f t="shared" si="1"/>
        <v>36</v>
      </c>
    </row>
    <row r="42" spans="1:18" x14ac:dyDescent="0.25">
      <c r="D42" s="3" t="s">
        <v>84</v>
      </c>
      <c r="E42" s="4">
        <f>AVERAGE(E4:E39)</f>
        <v>7.7111111111111104</v>
      </c>
      <c r="F42" s="4">
        <f t="shared" ref="F42:R42" si="2">AVERAGE(F4:F39)</f>
        <v>0.15111111111111111</v>
      </c>
      <c r="G42" s="4">
        <f t="shared" si="2"/>
        <v>7.2166666666666641</v>
      </c>
      <c r="H42" s="4">
        <f t="shared" si="2"/>
        <v>4.8888888888888893</v>
      </c>
      <c r="I42" s="4" t="e">
        <f t="shared" si="2"/>
        <v>#DIV/0!</v>
      </c>
      <c r="J42" s="4" t="e">
        <f t="shared" si="2"/>
        <v>#DIV/0!</v>
      </c>
      <c r="K42" s="4">
        <f t="shared" si="2"/>
        <v>89</v>
      </c>
      <c r="L42" s="4">
        <f t="shared" si="2"/>
        <v>23</v>
      </c>
      <c r="M42" s="4" t="e">
        <f t="shared" si="2"/>
        <v>#DIV/0!</v>
      </c>
      <c r="N42" s="4" t="e">
        <f t="shared" si="2"/>
        <v>#DIV/0!</v>
      </c>
      <c r="O42" s="4" t="e">
        <f t="shared" si="2"/>
        <v>#DIV/0!</v>
      </c>
      <c r="P42" s="4">
        <f t="shared" si="2"/>
        <v>5.1851851851851851</v>
      </c>
      <c r="Q42" s="4" t="e">
        <f t="shared" si="2"/>
        <v>#DIV/0!</v>
      </c>
      <c r="R42" s="4" t="e">
        <f t="shared" si="2"/>
        <v>#DIV/0!</v>
      </c>
    </row>
    <row r="43" spans="1:18" x14ac:dyDescent="0.25">
      <c r="D43" s="3" t="s">
        <v>85</v>
      </c>
      <c r="E43" s="4">
        <f>MIN(E4:E39)</f>
        <v>7.1</v>
      </c>
      <c r="F43" s="4">
        <f t="shared" ref="F43:R43" si="3">MIN(F4:F39)</f>
        <v>0.1</v>
      </c>
      <c r="G43" s="4">
        <f t="shared" si="3"/>
        <v>6.7</v>
      </c>
      <c r="H43" s="4">
        <f t="shared" si="3"/>
        <v>3</v>
      </c>
      <c r="I43" s="4">
        <f t="shared" si="3"/>
        <v>0</v>
      </c>
      <c r="J43" s="4">
        <f t="shared" si="3"/>
        <v>0</v>
      </c>
      <c r="K43" s="4">
        <f t="shared" si="3"/>
        <v>68</v>
      </c>
      <c r="L43" s="4">
        <f t="shared" si="3"/>
        <v>23</v>
      </c>
      <c r="M43" s="4">
        <f t="shared" si="3"/>
        <v>0</v>
      </c>
      <c r="N43" s="4">
        <f t="shared" si="3"/>
        <v>0</v>
      </c>
      <c r="O43" s="4">
        <f t="shared" si="3"/>
        <v>0</v>
      </c>
      <c r="P43" s="4">
        <f t="shared" si="3"/>
        <v>1</v>
      </c>
      <c r="Q43" s="4">
        <f t="shared" si="3"/>
        <v>0</v>
      </c>
      <c r="R43" s="4">
        <f t="shared" si="3"/>
        <v>0</v>
      </c>
    </row>
    <row r="44" spans="1:18" x14ac:dyDescent="0.25">
      <c r="D44" s="3" t="s">
        <v>86</v>
      </c>
      <c r="E44" s="3">
        <f>MAX(E4:E39)</f>
        <v>8.6999999999999993</v>
      </c>
      <c r="F44" s="3">
        <f t="shared" ref="F44:R44" si="4">MAX(F4:F39)</f>
        <v>0.32</v>
      </c>
      <c r="G44" s="3">
        <f t="shared" si="4"/>
        <v>7.7</v>
      </c>
      <c r="H44" s="3">
        <f t="shared" si="4"/>
        <v>8</v>
      </c>
      <c r="I44" s="3">
        <f t="shared" si="4"/>
        <v>0</v>
      </c>
      <c r="J44" s="3">
        <f t="shared" si="4"/>
        <v>0</v>
      </c>
      <c r="K44" s="3">
        <f t="shared" si="4"/>
        <v>110</v>
      </c>
      <c r="L44" s="3">
        <f t="shared" si="4"/>
        <v>23</v>
      </c>
      <c r="M44" s="3">
        <f t="shared" si="4"/>
        <v>0</v>
      </c>
      <c r="N44" s="3">
        <f t="shared" si="4"/>
        <v>0</v>
      </c>
      <c r="O44" s="3">
        <f t="shared" si="4"/>
        <v>0</v>
      </c>
      <c r="P44" s="3">
        <f t="shared" si="4"/>
        <v>20</v>
      </c>
      <c r="Q44" s="3">
        <f t="shared" si="4"/>
        <v>0</v>
      </c>
      <c r="R44" s="3">
        <f t="shared" si="4"/>
        <v>0</v>
      </c>
    </row>
    <row r="45" spans="1:18" x14ac:dyDescent="0.25">
      <c r="D45" s="3" t="s">
        <v>87</v>
      </c>
      <c r="E45" s="3">
        <f>MEDIAN(E4:E39)</f>
        <v>7.6</v>
      </c>
      <c r="F45" s="3">
        <f t="shared" ref="F45:R45" si="5">MEDIAN(F4:F39)</f>
        <v>0.13</v>
      </c>
      <c r="G45" s="3">
        <f t="shared" si="5"/>
        <v>7.2</v>
      </c>
      <c r="H45" s="3">
        <f t="shared" si="5"/>
        <v>5</v>
      </c>
      <c r="I45" s="3" t="e">
        <f t="shared" si="5"/>
        <v>#NUM!</v>
      </c>
      <c r="J45" s="3" t="e">
        <f t="shared" si="5"/>
        <v>#NUM!</v>
      </c>
      <c r="K45" s="3">
        <f t="shared" si="5"/>
        <v>89</v>
      </c>
      <c r="L45" s="3">
        <f t="shared" si="5"/>
        <v>23</v>
      </c>
      <c r="M45" s="3" t="e">
        <f t="shared" si="5"/>
        <v>#NUM!</v>
      </c>
      <c r="N45" s="3" t="e">
        <f t="shared" si="5"/>
        <v>#NUM!</v>
      </c>
      <c r="O45" s="3" t="e">
        <f t="shared" si="5"/>
        <v>#NUM!</v>
      </c>
      <c r="P45" s="3">
        <f t="shared" si="5"/>
        <v>3</v>
      </c>
      <c r="Q45" s="3" t="e">
        <f t="shared" si="5"/>
        <v>#NUM!</v>
      </c>
      <c r="R45" s="3" t="e">
        <f t="shared" si="5"/>
        <v>#NUM!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Nettvann</vt:lpstr>
      <vt:lpstr>Nettvann!OXLSEXP100715093213</vt:lpstr>
    </vt:vector>
  </TitlesOfParts>
  <Company>NRVA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bjornegils</dc:creator>
  <cp:lastModifiedBy>Trond</cp:lastModifiedBy>
  <dcterms:created xsi:type="dcterms:W3CDTF">2015-08-14T10:12:33Z</dcterms:created>
  <dcterms:modified xsi:type="dcterms:W3CDTF">2016-01-07T18:08:03Z</dcterms:modified>
</cp:coreProperties>
</file>